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8_{51BD6595-05D7-40E0-A781-246D292B2E62}" xr6:coauthVersionLast="47" xr6:coauthVersionMax="47" xr10:uidLastSave="{00000000-0000-0000-0000-000000000000}"/>
  <bookViews>
    <workbookView xWindow="135" yWindow="165" windowWidth="28260" windowHeight="15345" tabRatio="743" xr2:uid="{00000000-000D-0000-FFFF-FFFF00000000}"/>
  </bookViews>
  <sheets>
    <sheet name="Quantity Calculator" sheetId="4" r:id="rId1"/>
    <sheet name="Do not touch - Pivot" sheetId="2" state="hidden" r:id="rId2"/>
    <sheet name="Do not touch - Calc Data" sheetId="3" state="hidden" r:id="rId3"/>
    <sheet name="Calc Data 2" sheetId="15" state="hidden" r:id="rId4"/>
    <sheet name="OBI" sheetId="12" state="hidden" r:id="rId5"/>
    <sheet name="Pivot" sheetId="13" state="hidden" r:id="rId6"/>
    <sheet name="Calc Data" sheetId="14" state="hidden" r:id="rId7"/>
  </sheets>
  <definedNames>
    <definedName name="Slicer_Ingredient_Name">#N/A</definedName>
    <definedName name="Slicer_Ingredient_Name1">#N/A</definedName>
    <definedName name="Slicer_Part_No">#N/A</definedName>
    <definedName name="Slicer_Part_No1">#N/A</definedName>
  </definedNames>
  <calcPr calcId="191029"/>
  <pivotCaches>
    <pivotCache cacheId="1" r:id="rId8"/>
    <pivotCache cacheId="2"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2" i="4"/>
  <c r="I3" i="4" s="1"/>
  <c r="C3" i="4"/>
  <c r="D3" i="4" s="1"/>
  <c r="C4" i="4"/>
  <c r="C5" i="4"/>
  <c r="C6" i="4"/>
  <c r="C7" i="4"/>
  <c r="C8" i="4"/>
  <c r="D8" i="4" s="1"/>
  <c r="C9" i="4"/>
  <c r="C10" i="4"/>
  <c r="C11" i="4"/>
  <c r="C12" i="4"/>
  <c r="C13" i="4"/>
  <c r="C14" i="4"/>
  <c r="C15" i="4"/>
  <c r="C16" i="4"/>
  <c r="D16" i="4" s="1"/>
  <c r="C17" i="4"/>
  <c r="C18" i="4"/>
  <c r="D18" i="4" s="1"/>
  <c r="C19" i="4"/>
  <c r="C20" i="4"/>
  <c r="C21" i="4"/>
  <c r="C22" i="4"/>
  <c r="C23" i="4"/>
  <c r="C24" i="4"/>
  <c r="D24" i="4" s="1"/>
  <c r="C25" i="4"/>
  <c r="C26" i="4"/>
  <c r="D26" i="4" s="1"/>
  <c r="C27" i="4"/>
  <c r="C28" i="4"/>
  <c r="C29" i="4"/>
  <c r="C30" i="4"/>
  <c r="D30" i="4" s="1"/>
  <c r="C31" i="4"/>
  <c r="C32" i="4"/>
  <c r="D32" i="4" s="1"/>
  <c r="C33" i="4"/>
  <c r="C34" i="4"/>
  <c r="D34" i="4" s="1"/>
  <c r="C35" i="4"/>
  <c r="D35" i="4" s="1"/>
  <c r="C36" i="4"/>
  <c r="C37" i="4"/>
  <c r="C38" i="4"/>
  <c r="C39" i="4"/>
  <c r="C40" i="4"/>
  <c r="D40" i="4" s="1"/>
  <c r="C41" i="4"/>
  <c r="C42" i="4"/>
  <c r="D42" i="4" s="1"/>
  <c r="C43" i="4"/>
  <c r="D43" i="4" s="1"/>
  <c r="C44" i="4"/>
  <c r="C45" i="4"/>
  <c r="C46" i="4"/>
  <c r="C47" i="4"/>
  <c r="C48" i="4"/>
  <c r="D48" i="4" s="1"/>
  <c r="C49" i="4"/>
  <c r="C50" i="4"/>
  <c r="D50" i="4" s="1"/>
  <c r="C51" i="4"/>
  <c r="D51" i="4" s="1"/>
  <c r="C2" i="4"/>
  <c r="D2" i="4" s="1"/>
  <c r="D49" i="4"/>
  <c r="D47" i="4"/>
  <c r="D46" i="4"/>
  <c r="D45" i="4"/>
  <c r="D44" i="4"/>
  <c r="D41" i="4"/>
  <c r="D39" i="4"/>
  <c r="D38" i="4"/>
  <c r="D37" i="4"/>
  <c r="D36" i="4"/>
  <c r="D33" i="4"/>
  <c r="D31" i="4"/>
  <c r="D29" i="4"/>
  <c r="D28" i="4"/>
  <c r="D27" i="4"/>
  <c r="D25" i="4"/>
  <c r="D23" i="4"/>
  <c r="D22" i="4"/>
  <c r="D21" i="4"/>
  <c r="D20" i="4"/>
  <c r="D19" i="4"/>
  <c r="D17" i="4"/>
  <c r="D15" i="4"/>
  <c r="D14" i="4"/>
  <c r="D13" i="4"/>
  <c r="D12" i="4"/>
  <c r="D11" i="4"/>
  <c r="D10" i="4"/>
  <c r="D9" i="4"/>
  <c r="D7" i="4"/>
  <c r="D6" i="4"/>
  <c r="D5" i="4"/>
  <c r="D4" i="4"/>
  <c r="K382" i="12"/>
  <c r="K381" i="12"/>
  <c r="K380" i="12"/>
  <c r="K379" i="12"/>
  <c r="K378" i="12"/>
  <c r="K377" i="12"/>
  <c r="K376" i="12"/>
  <c r="K375" i="12"/>
  <c r="K374" i="12"/>
  <c r="K373" i="12"/>
  <c r="K372" i="12"/>
  <c r="K371" i="12"/>
  <c r="K370" i="12"/>
  <c r="K369" i="12"/>
  <c r="K368" i="12"/>
  <c r="K367" i="12"/>
  <c r="K366" i="12"/>
  <c r="K365" i="12"/>
  <c r="K364" i="12"/>
  <c r="K363" i="12"/>
  <c r="K362" i="12"/>
  <c r="K361" i="12"/>
  <c r="K360" i="12"/>
  <c r="K359" i="12"/>
  <c r="K358" i="12"/>
  <c r="K357" i="12"/>
  <c r="K356" i="12"/>
  <c r="K355" i="12"/>
  <c r="K354" i="12"/>
  <c r="K353" i="12"/>
  <c r="K352" i="12"/>
  <c r="K351" i="12"/>
  <c r="K350" i="12"/>
  <c r="K349" i="12"/>
  <c r="K348" i="12"/>
  <c r="K347" i="12"/>
  <c r="K346" i="12"/>
  <c r="K345" i="12"/>
  <c r="K344" i="12"/>
  <c r="K343" i="12"/>
  <c r="K342" i="12"/>
  <c r="K341" i="12"/>
  <c r="K340" i="12"/>
  <c r="K339" i="12"/>
  <c r="K338" i="12"/>
  <c r="K337" i="12"/>
  <c r="K336" i="12"/>
  <c r="K335" i="12"/>
  <c r="K334" i="12"/>
  <c r="K333" i="12"/>
  <c r="K332" i="12"/>
  <c r="K331" i="12"/>
  <c r="K330" i="12"/>
  <c r="K329" i="12"/>
  <c r="K328" i="12"/>
  <c r="K327" i="12"/>
  <c r="K326" i="12"/>
  <c r="K325" i="12"/>
  <c r="K324" i="12"/>
  <c r="K323" i="12"/>
  <c r="K322" i="12"/>
  <c r="K321" i="12"/>
  <c r="K320" i="12"/>
  <c r="K319" i="12"/>
  <c r="K318" i="12"/>
  <c r="K317" i="12"/>
  <c r="K316" i="12"/>
  <c r="K315" i="12"/>
  <c r="K314" i="12"/>
  <c r="K313" i="12"/>
  <c r="K312" i="12"/>
  <c r="K311" i="12"/>
  <c r="K310" i="12"/>
  <c r="K309" i="12"/>
  <c r="K308" i="12"/>
  <c r="K307" i="12"/>
  <c r="K306" i="12"/>
  <c r="K305" i="12"/>
  <c r="K304" i="12"/>
  <c r="K303" i="12"/>
  <c r="K302" i="12"/>
  <c r="K301" i="12"/>
  <c r="K300" i="12"/>
  <c r="K299" i="12"/>
  <c r="K298" i="12"/>
  <c r="K297" i="12"/>
  <c r="K296" i="12"/>
  <c r="K295" i="12"/>
  <c r="K294" i="12"/>
  <c r="K293" i="12"/>
  <c r="K292" i="12"/>
  <c r="K291" i="12"/>
  <c r="K290" i="12"/>
  <c r="K289" i="12"/>
  <c r="K288" i="12"/>
  <c r="K287" i="12"/>
  <c r="K286" i="12"/>
  <c r="K285" i="12"/>
  <c r="K284" i="12"/>
  <c r="K283" i="12"/>
  <c r="K282" i="12"/>
  <c r="K281" i="12"/>
  <c r="K280" i="12"/>
  <c r="K279" i="12"/>
  <c r="K278" i="12"/>
  <c r="K277" i="12"/>
  <c r="K276" i="12"/>
  <c r="K275" i="12"/>
  <c r="K274" i="12"/>
  <c r="K273" i="12"/>
  <c r="K272" i="12"/>
  <c r="K271" i="12"/>
  <c r="K270" i="12"/>
  <c r="K269" i="12"/>
  <c r="K268" i="12"/>
  <c r="K267" i="12"/>
  <c r="K266" i="12"/>
  <c r="K265" i="12"/>
  <c r="K264" i="12"/>
  <c r="K263" i="12"/>
  <c r="K262" i="12"/>
  <c r="K261" i="12"/>
  <c r="K260" i="12"/>
  <c r="K259" i="12"/>
  <c r="K258" i="12"/>
  <c r="K257" i="12"/>
  <c r="K256" i="12"/>
  <c r="K255" i="12"/>
  <c r="K254" i="12"/>
  <c r="K253" i="12"/>
  <c r="K252" i="12"/>
  <c r="K251" i="12"/>
  <c r="K250" i="12"/>
  <c r="K249" i="12"/>
  <c r="K248" i="12"/>
  <c r="K247" i="12"/>
  <c r="K246" i="12"/>
  <c r="K245" i="12"/>
  <c r="K244" i="12"/>
  <c r="K243" i="12"/>
  <c r="K242" i="12"/>
  <c r="K241" i="12"/>
  <c r="K240" i="12"/>
  <c r="K239" i="12"/>
  <c r="K238" i="12"/>
  <c r="K237" i="12"/>
  <c r="K236" i="12"/>
  <c r="K235" i="12"/>
  <c r="K234" i="12"/>
  <c r="K233" i="12"/>
  <c r="K232" i="12"/>
  <c r="K231" i="12"/>
  <c r="K230" i="12"/>
  <c r="K229" i="12"/>
  <c r="K228" i="12"/>
  <c r="K227" i="12"/>
  <c r="K226" i="12"/>
  <c r="K225" i="12"/>
  <c r="K224" i="12"/>
  <c r="K223" i="12"/>
  <c r="K222" i="12"/>
  <c r="K221" i="12"/>
  <c r="K220" i="12"/>
  <c r="K219" i="12"/>
  <c r="K218" i="12"/>
  <c r="K217" i="12"/>
  <c r="K216" i="12"/>
  <c r="K215" i="12"/>
  <c r="K214" i="12"/>
  <c r="K213" i="12"/>
  <c r="K212" i="12"/>
  <c r="K211" i="12"/>
  <c r="K210" i="12"/>
  <c r="K209" i="12"/>
  <c r="K208" i="12"/>
  <c r="K207" i="12"/>
  <c r="K206" i="12"/>
  <c r="K205" i="12"/>
  <c r="K204" i="12"/>
  <c r="K203" i="12"/>
  <c r="K202" i="12"/>
  <c r="K201" i="12"/>
  <c r="K200" i="12"/>
  <c r="K199" i="12"/>
  <c r="K198" i="12"/>
  <c r="K197"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K3" i="12"/>
  <c r="K2" i="12"/>
  <c r="I2" i="4" l="1"/>
  <c r="I1" i="4"/>
</calcChain>
</file>

<file path=xl/sharedStrings.xml><?xml version="1.0" encoding="utf-8"?>
<sst xmlns="http://schemas.openxmlformats.org/spreadsheetml/2006/main" count="6149" uniqueCount="723">
  <si>
    <t>Part No</t>
  </si>
  <si>
    <t>Product Name</t>
  </si>
  <si>
    <t>Prep Id</t>
  </si>
  <si>
    <t>Ingrd Id</t>
  </si>
  <si>
    <t>Cas #</t>
  </si>
  <si>
    <t>EC #</t>
  </si>
  <si>
    <t>Ingredient Name</t>
  </si>
  <si>
    <t>Unit</t>
  </si>
  <si>
    <t>Amount</t>
  </si>
  <si>
    <t>Quantity</t>
  </si>
  <si>
    <t>WW Pct</t>
  </si>
  <si>
    <t>0003310700</t>
  </si>
  <si>
    <t>Zeroing Solution</t>
  </si>
  <si>
    <t>9002931</t>
  </si>
  <si>
    <t>Polyoxyethylated Octyl Phenol</t>
  </si>
  <si>
    <t>mL</t>
  </si>
  <si>
    <t>0003310704</t>
  </si>
  <si>
    <t>0008468210</t>
  </si>
  <si>
    <t>HemosIL PT-Fibrinogen HS</t>
  </si>
  <si>
    <t>008468226</t>
  </si>
  <si>
    <t>0020300900</t>
  </si>
  <si>
    <t>HEMOSIL VWF:RCo</t>
  </si>
  <si>
    <t>0020300930</t>
  </si>
  <si>
    <t>0020500100</t>
  </si>
  <si>
    <t>HEMOSIL™ D-DIMER HS 500</t>
  </si>
  <si>
    <t>0020500120</t>
  </si>
  <si>
    <t>158726</t>
  </si>
  <si>
    <t>Ready Solv™ HP</t>
  </si>
  <si>
    <t>579468</t>
  </si>
  <si>
    <t>9016459</t>
  </si>
  <si>
    <t>Alkylphenol Ethoxylate</t>
  </si>
  <si>
    <t>17350H</t>
  </si>
  <si>
    <t>Fructosamine</t>
  </si>
  <si>
    <t>B16312R1A</t>
  </si>
  <si>
    <t>9036195</t>
  </si>
  <si>
    <t>octylphenoxypoly(ethoxyethanol)</t>
  </si>
  <si>
    <t>175474</t>
  </si>
  <si>
    <t>Vi-Cell™ Focus Control</t>
  </si>
  <si>
    <t>175644</t>
  </si>
  <si>
    <t>175478</t>
  </si>
  <si>
    <t>Vi-Cell™ Concentration Control</t>
  </si>
  <si>
    <t>177495</t>
  </si>
  <si>
    <t>175621</t>
  </si>
  <si>
    <t>LeukoSure™ Enumeration Kit</t>
  </si>
  <si>
    <t>4641388IVD</t>
  </si>
  <si>
    <t>68412544</t>
  </si>
  <si>
    <t>Ethoxylated Nonylphenol</t>
  </si>
  <si>
    <t>Aperture Instrument Concentration Control</t>
  </si>
  <si>
    <t>266782</t>
  </si>
  <si>
    <t>33200</t>
  </si>
  <si>
    <t>CEA</t>
  </si>
  <si>
    <t>M33200B</t>
  </si>
  <si>
    <t>33880</t>
  </si>
  <si>
    <t>Free T4</t>
  </si>
  <si>
    <t>470715</t>
  </si>
  <si>
    <t>34200</t>
  </si>
  <si>
    <t>HAV Ab</t>
  </si>
  <si>
    <t>34200C</t>
  </si>
  <si>
    <t>34250</t>
  </si>
  <si>
    <t>HBc IgM</t>
  </si>
  <si>
    <t>M34250B</t>
  </si>
  <si>
    <t>34430</t>
  </si>
  <si>
    <t>RUBELLA IgG</t>
  </si>
  <si>
    <t>M34430B</t>
  </si>
  <si>
    <t>37205</t>
  </si>
  <si>
    <t>Hybritech&lt;Sup&gt;®&lt;/Sup&gt; PSA CALIBRATORS</t>
  </si>
  <si>
    <t>570627</t>
  </si>
  <si>
    <t>570632</t>
  </si>
  <si>
    <t>37206</t>
  </si>
  <si>
    <t>Hybritech&lt;Sup&gt;®&lt;/Sup&gt; PSA SAMPLE DILUENT</t>
  </si>
  <si>
    <t>470643</t>
  </si>
  <si>
    <t>37209</t>
  </si>
  <si>
    <t>Hybritech PSA QC&lt;br /&gt;QC1, QC2, QC3</t>
  </si>
  <si>
    <t>500008</t>
  </si>
  <si>
    <t>37215</t>
  </si>
  <si>
    <t>HYBRITECH free PSA CALIBRATORS</t>
  </si>
  <si>
    <t>570669</t>
  </si>
  <si>
    <t>570674</t>
  </si>
  <si>
    <t>37219</t>
  </si>
  <si>
    <t>Hybritech free PSA QC&lt;br /&gt;QC1 and QC2</t>
  </si>
  <si>
    <t>500010</t>
  </si>
  <si>
    <t>37305</t>
  </si>
  <si>
    <t>Ostase&lt;Sup&gt;®&lt;/Sup&gt; Calibrators</t>
  </si>
  <si>
    <t>570649</t>
  </si>
  <si>
    <t>570654</t>
  </si>
  <si>
    <t>37309</t>
  </si>
  <si>
    <t>Ostase QC&lt;br /&gt;QC1 and QC2</t>
  </si>
  <si>
    <t>383198</t>
  </si>
  <si>
    <t>Vi-CELL™Quad and Single Pak</t>
  </si>
  <si>
    <t>628082</t>
  </si>
  <si>
    <t>383260</t>
  </si>
  <si>
    <t>395067</t>
  </si>
  <si>
    <t>Hemoccult&lt;Sup&gt;®&lt;/Sup&gt; ICT Extraction Buffer</t>
  </si>
  <si>
    <t>395067A</t>
  </si>
  <si>
    <t>395068</t>
  </si>
  <si>
    <t>Hemoccult&lt;Sup&gt;®&lt;/Sup&gt; ICT Control Kit</t>
  </si>
  <si>
    <t>395068A</t>
  </si>
  <si>
    <t>447660</t>
  </si>
  <si>
    <t>Diluent 2</t>
  </si>
  <si>
    <t>449382</t>
  </si>
  <si>
    <t>462595</t>
  </si>
  <si>
    <t>465101</t>
  </si>
  <si>
    <t>Lipase Reagent</t>
  </si>
  <si>
    <t>465106</t>
  </si>
  <si>
    <t>465971</t>
  </si>
  <si>
    <t>Total Iron Binding Capacity Reagent</t>
  </si>
  <si>
    <t>445367</t>
  </si>
  <si>
    <t>g</t>
  </si>
  <si>
    <t>467911</t>
  </si>
  <si>
    <t>467825</t>
  </si>
  <si>
    <t>Cholesterol Reagent</t>
  </si>
  <si>
    <t>467822</t>
  </si>
  <si>
    <t>467910</t>
  </si>
  <si>
    <t>Iron Color Reagent</t>
  </si>
  <si>
    <t>469137</t>
  </si>
  <si>
    <t>Gentamicin Reagent</t>
  </si>
  <si>
    <t>469140</t>
  </si>
  <si>
    <t>469188</t>
  </si>
  <si>
    <t>Phenytoin Reagent</t>
  </si>
  <si>
    <t>469191</t>
  </si>
  <si>
    <t>469785</t>
  </si>
  <si>
    <t>Phenobarbital Reagent</t>
  </si>
  <si>
    <t>469788</t>
  </si>
  <si>
    <t>469791</t>
  </si>
  <si>
    <t>472482</t>
  </si>
  <si>
    <t>Urea Nitrogen (BUN) Reagent</t>
  </si>
  <si>
    <t>969657</t>
  </si>
  <si>
    <t>472515</t>
  </si>
  <si>
    <t>Alkaline Buffer</t>
  </si>
  <si>
    <t>443322</t>
  </si>
  <si>
    <t>474824</t>
  </si>
  <si>
    <t>Vancomycin Reagent</t>
  </si>
  <si>
    <t>474825</t>
  </si>
  <si>
    <t>534181</t>
  </si>
  <si>
    <t>Ready Cap™</t>
  </si>
  <si>
    <t>534195</t>
  </si>
  <si>
    <t>566436</t>
  </si>
  <si>
    <t>582842</t>
  </si>
  <si>
    <t>586605</t>
  </si>
  <si>
    <t>589721</t>
  </si>
  <si>
    <t>Na/K Conditioning Solution</t>
  </si>
  <si>
    <t>AA589721</t>
  </si>
  <si>
    <t>608070</t>
  </si>
  <si>
    <t>Test Sample</t>
  </si>
  <si>
    <t>608065</t>
  </si>
  <si>
    <t>608120</t>
  </si>
  <si>
    <t>DTCS - Quick Start Kit</t>
  </si>
  <si>
    <t>608122</t>
  </si>
  <si>
    <t>628022</t>
  </si>
  <si>
    <t>COULTER DxH Cleaner</t>
  </si>
  <si>
    <t>722275</t>
  </si>
  <si>
    <t>628023</t>
  </si>
  <si>
    <t>6600703</t>
  </si>
  <si>
    <t>Coulter® Dispersant Type IA</t>
  </si>
  <si>
    <t>4641637</t>
  </si>
  <si>
    <t>6600708</t>
  </si>
  <si>
    <t>MIXED DISPERSANT KIT</t>
  </si>
  <si>
    <t>6601329</t>
  </si>
  <si>
    <t>CC SIZE STANDARDS - MIXED KIT</t>
  </si>
  <si>
    <t>625305</t>
  </si>
  <si>
    <t>625307</t>
  </si>
  <si>
    <t>722103</t>
  </si>
  <si>
    <t>733666</t>
  </si>
  <si>
    <t>6602336</t>
  </si>
  <si>
    <t>Photon Correlation Spectroscopy (PCS) Controls - Mixed Kit</t>
  </si>
  <si>
    <t>6704307</t>
  </si>
  <si>
    <t>6704335</t>
  </si>
  <si>
    <t>6704613</t>
  </si>
  <si>
    <t>6704636</t>
  </si>
  <si>
    <t>6704797</t>
  </si>
  <si>
    <t>6602764</t>
  </si>
  <si>
    <t>Whole Blood Lysing Reagents</t>
  </si>
  <si>
    <t>4641056</t>
  </si>
  <si>
    <t>6602784</t>
  </si>
  <si>
    <t>Photon Correlation Spectroscopy (PCS) Control L50&lt;br /&gt;</t>
  </si>
  <si>
    <t>6602785</t>
  </si>
  <si>
    <t>Photon Correlation Spectroscopy (PCS) Control L100&lt;br /&gt;</t>
  </si>
  <si>
    <t>6602786</t>
  </si>
  <si>
    <t>Photon Correlation Spectroscopy (PCS) Control L200&lt;br /&gt;</t>
  </si>
  <si>
    <t>6602787</t>
  </si>
  <si>
    <t>Photon Correlation Spectroscopy (PCS) Control L300</t>
  </si>
  <si>
    <t>6602788</t>
  </si>
  <si>
    <t>Photon Correlation Spectroscopy (PCS) Control L500</t>
  </si>
  <si>
    <t>6602790</t>
  </si>
  <si>
    <t>Photon Correlation Spectroscopy (PCS) Control L1000</t>
  </si>
  <si>
    <t>6704315</t>
  </si>
  <si>
    <t>6602792</t>
  </si>
  <si>
    <t>CC Size Standard L2</t>
  </si>
  <si>
    <t>6602793</t>
  </si>
  <si>
    <t>CC Size Standards - L3, L5</t>
  </si>
  <si>
    <t>733672</t>
  </si>
  <si>
    <t>6602794</t>
  </si>
  <si>
    <t>6602796</t>
  </si>
  <si>
    <t>CC Size Standard L10</t>
  </si>
  <si>
    <t>6602797</t>
  </si>
  <si>
    <t>CC Size Standard L15</t>
  </si>
  <si>
    <t>625304</t>
  </si>
  <si>
    <t>6602798</t>
  </si>
  <si>
    <t>CC Size Standard L20</t>
  </si>
  <si>
    <t>6602799</t>
  </si>
  <si>
    <t>CC Size Standard L30</t>
  </si>
  <si>
    <t>625306</t>
  </si>
  <si>
    <t>6602800</t>
  </si>
  <si>
    <t>CC Size Standard L43</t>
  </si>
  <si>
    <t>6602801</t>
  </si>
  <si>
    <t>CC Size Standard L65</t>
  </si>
  <si>
    <t>625308</t>
  </si>
  <si>
    <t>6602802</t>
  </si>
  <si>
    <t>CC Size Standard L90</t>
  </si>
  <si>
    <t>625309</t>
  </si>
  <si>
    <t>6603473</t>
  </si>
  <si>
    <t>IMMUNO-BRITE™</t>
  </si>
  <si>
    <t>6704498</t>
  </si>
  <si>
    <t>6704499</t>
  </si>
  <si>
    <t>6704500</t>
  </si>
  <si>
    <t>6704501</t>
  </si>
  <si>
    <t>6704502</t>
  </si>
  <si>
    <t>6605359</t>
  </si>
  <si>
    <t>Flow-Check™ Fluorospheres</t>
  </si>
  <si>
    <t>623514</t>
  </si>
  <si>
    <t>6605419</t>
  </si>
  <si>
    <t>Latex Particles DC/RF</t>
  </si>
  <si>
    <t>6605419AZ</t>
  </si>
  <si>
    <t>6607007</t>
  </si>
  <si>
    <t>Flow-Set™ Fluorospheres</t>
  </si>
  <si>
    <t>4641524</t>
  </si>
  <si>
    <t>6607055</t>
  </si>
  <si>
    <t>COULTER DNA PREP Reagents Kit</t>
  </si>
  <si>
    <t>4641388</t>
  </si>
  <si>
    <t>66115</t>
  </si>
  <si>
    <t>Gastroccult&lt;Sup&gt;®&lt;/Sup&gt;Developer</t>
  </si>
  <si>
    <t>622555</t>
  </si>
  <si>
    <t>661496</t>
  </si>
  <si>
    <t>Chloride Electrode Test Solution L1, L2</t>
  </si>
  <si>
    <t>659924</t>
  </si>
  <si>
    <t>659927</t>
  </si>
  <si>
    <t>721542</t>
  </si>
  <si>
    <t>COULTER® LH Series Cleaner</t>
  </si>
  <si>
    <t>721543</t>
  </si>
  <si>
    <t>7546138</t>
  </si>
  <si>
    <t>ZAP-OGLOBIN&lt;Sup&gt;®&lt;/Sup&gt; II Lytic Reagent</t>
  </si>
  <si>
    <t>7541008</t>
  </si>
  <si>
    <t>7561010</t>
  </si>
  <si>
    <t>Polyoxyethylated alkyl phenol, 70% solution</t>
  </si>
  <si>
    <t>7800377</t>
  </si>
  <si>
    <t>LATRON™ 300LS</t>
  </si>
  <si>
    <t>79053-1</t>
  </si>
  <si>
    <t>Concentrated Wash Solution 3</t>
  </si>
  <si>
    <t>79053</t>
  </si>
  <si>
    <t>7B119</t>
  </si>
  <si>
    <t>Emit tox Serum Benzodiazepine Assay</t>
  </si>
  <si>
    <t>7B119CONC</t>
  </si>
  <si>
    <t>7B119UL</t>
  </si>
  <si>
    <t>8448066</t>
  </si>
  <si>
    <t>UNI-T-PAK™ Reagent System</t>
  </si>
  <si>
    <t>8541502</t>
  </si>
  <si>
    <t>8448188</t>
  </si>
  <si>
    <t>COULTER CLENZ&lt;Sup&gt;®&lt;/Sup&gt; CLEANING AGENT</t>
  </si>
  <si>
    <t>8448222</t>
  </si>
  <si>
    <t>8448350</t>
  </si>
  <si>
    <t>A&lt;Sup&gt;c&lt;/Sup&gt;°T RINSE SHUTDOWN DILUENT</t>
  </si>
  <si>
    <t>8546929</t>
  </si>
  <si>
    <t>COULTER CLENZ&lt;Sup&gt;®&lt;/Sup&gt;</t>
  </si>
  <si>
    <t>8546930</t>
  </si>
  <si>
    <t>8546931</t>
  </si>
  <si>
    <t>8547111</t>
  </si>
  <si>
    <t>A&lt;Sup&gt;c&lt;/Sup&gt;°T TAINER™</t>
  </si>
  <si>
    <t>8547113</t>
  </si>
  <si>
    <t>8547135</t>
  </si>
  <si>
    <t>diff A&lt;Sup&gt;c&lt;/Sup&gt;°T Tainer™</t>
  </si>
  <si>
    <t>8561010</t>
  </si>
  <si>
    <t>988413</t>
  </si>
  <si>
    <t>Haptoglobin Reagent</t>
  </si>
  <si>
    <t>988462</t>
  </si>
  <si>
    <t>C3 Reagent</t>
  </si>
  <si>
    <t>988463</t>
  </si>
  <si>
    <t>988471</t>
  </si>
  <si>
    <t>C4 Reagent</t>
  </si>
  <si>
    <t>A12985</t>
  </si>
  <si>
    <t>TPOAb</t>
  </si>
  <si>
    <t>A12526</t>
  </si>
  <si>
    <t>A13422</t>
  </si>
  <si>
    <t>FT3</t>
  </si>
  <si>
    <t>A13420</t>
  </si>
  <si>
    <t>A21044</t>
  </si>
  <si>
    <t>GenomeLab™ Rat ReferencePlex</t>
  </si>
  <si>
    <t>A21037</t>
  </si>
  <si>
    <t>A21078</t>
  </si>
  <si>
    <t>GenomeLab™ Human MultitoxPlex</t>
  </si>
  <si>
    <t>A23201</t>
  </si>
  <si>
    <t>GenomeLab™ SNPStart</t>
  </si>
  <si>
    <t>A23208</t>
  </si>
  <si>
    <t>A24291</t>
  </si>
  <si>
    <t>HBs Ag</t>
  </si>
  <si>
    <t>A24291B</t>
  </si>
  <si>
    <t>A24295</t>
  </si>
  <si>
    <t>HBs Ag Confirmatory</t>
  </si>
  <si>
    <t>A24295B</t>
  </si>
  <si>
    <t>A24295C</t>
  </si>
  <si>
    <t>A24296</t>
  </si>
  <si>
    <t>A29208</t>
  </si>
  <si>
    <t>Agencourt® Genfind® DNA Isolation Kit</t>
  </si>
  <si>
    <t>001193LYS</t>
  </si>
  <si>
    <t>A29213</t>
  </si>
  <si>
    <t>Agencourt® RNAdvance® Cell</t>
  </si>
  <si>
    <t>01224BIND</t>
  </si>
  <si>
    <t>01224WASH</t>
  </si>
  <si>
    <t>A29214</t>
  </si>
  <si>
    <t>Agencourt® RNAdvance® Tube</t>
  </si>
  <si>
    <t>A29228</t>
  </si>
  <si>
    <t>A29229</t>
  </si>
  <si>
    <t>Agencourt® Genfind® Blood/Serum</t>
  </si>
  <si>
    <t>A29230</t>
  </si>
  <si>
    <t>A31588</t>
  </si>
  <si>
    <t>TOXO IgG</t>
  </si>
  <si>
    <t>31588B</t>
  </si>
  <si>
    <t>31588C</t>
  </si>
  <si>
    <t>A32645</t>
  </si>
  <si>
    <t>RNAdvance Tissue</t>
  </si>
  <si>
    <t>C39465</t>
  </si>
  <si>
    <t>C39486</t>
  </si>
  <si>
    <t>A32646</t>
  </si>
  <si>
    <t>C39467</t>
  </si>
  <si>
    <t>C39489</t>
  </si>
  <si>
    <t>A32647</t>
  </si>
  <si>
    <t>Agencourt® RNAdvance® Tissue</t>
  </si>
  <si>
    <t>00050HLB</t>
  </si>
  <si>
    <t>00050RBB</t>
  </si>
  <si>
    <t>A32648</t>
  </si>
  <si>
    <t>A32649</t>
  </si>
  <si>
    <t>C42082</t>
  </si>
  <si>
    <t>A33321</t>
  </si>
  <si>
    <t>Agencourt® VirNA™</t>
  </si>
  <si>
    <t>A33321LYS</t>
  </si>
  <si>
    <t>A33321WASH</t>
  </si>
  <si>
    <t>A33322</t>
  </si>
  <si>
    <t>A33324</t>
  </si>
  <si>
    <t>A33325</t>
  </si>
  <si>
    <t>A33341</t>
  </si>
  <si>
    <t>Agencourt® FormaPure®</t>
  </si>
  <si>
    <t>A33341BB</t>
  </si>
  <si>
    <t>A33341WASH</t>
  </si>
  <si>
    <t>A33342</t>
  </si>
  <si>
    <t>A33343</t>
  </si>
  <si>
    <t>A33345</t>
  </si>
  <si>
    <t>A35603</t>
  </si>
  <si>
    <t>RNAdvance Blood</t>
  </si>
  <si>
    <t>C42152</t>
  </si>
  <si>
    <t>C42160</t>
  </si>
  <si>
    <t>A35604</t>
  </si>
  <si>
    <t>C42153</t>
  </si>
  <si>
    <t>C42172</t>
  </si>
  <si>
    <t>A35605</t>
  </si>
  <si>
    <t>Agencourt® RNAdvance® Blood</t>
  </si>
  <si>
    <t>A35603-LB</t>
  </si>
  <si>
    <t>A35603-WB</t>
  </si>
  <si>
    <t>A35606</t>
  </si>
  <si>
    <t>A36097</t>
  </si>
  <si>
    <t>Inhibin A</t>
  </si>
  <si>
    <t>A36328</t>
  </si>
  <si>
    <t>A36331</t>
  </si>
  <si>
    <t>A36098</t>
  </si>
  <si>
    <t>Inhibin A Calibrators</t>
  </si>
  <si>
    <t>A36332</t>
  </si>
  <si>
    <t>A36338</t>
  </si>
  <si>
    <t>A36100</t>
  </si>
  <si>
    <t>Inhibin A QC&lt;br /&gt;QC1, QC2, QC3</t>
  </si>
  <si>
    <t>A36787</t>
  </si>
  <si>
    <t>A36473</t>
  </si>
  <si>
    <t>Anti-Insulin(e) IRMA Kit</t>
  </si>
  <si>
    <t>36473P</t>
  </si>
  <si>
    <t>A36474</t>
  </si>
  <si>
    <t>A40702</t>
  </si>
  <si>
    <t>CMV IgG</t>
  </si>
  <si>
    <t>A40702B</t>
  </si>
  <si>
    <t>A40702C</t>
  </si>
  <si>
    <t>A40705</t>
  </si>
  <si>
    <t>CMV IgM</t>
  </si>
  <si>
    <t>A40705B</t>
  </si>
  <si>
    <t>A41497</t>
  </si>
  <si>
    <t>GenFind v2 384 prep Kit</t>
  </si>
  <si>
    <t>C35760</t>
  </si>
  <si>
    <t>A41499</t>
  </si>
  <si>
    <t>Agencourt® Genfind® V2 Blood and Serum DNA Isolation Kit</t>
  </si>
  <si>
    <t>A41499LYS</t>
  </si>
  <si>
    <t>A41500</t>
  </si>
  <si>
    <t>Agencourt® Genfind® v2 DNA Isolation Kit</t>
  </si>
  <si>
    <t>A41501</t>
  </si>
  <si>
    <t>A44176</t>
  </si>
  <si>
    <t>Ostase IRMA Kit</t>
  </si>
  <si>
    <t>A44178CAL0</t>
  </si>
  <si>
    <t>A47942</t>
  </si>
  <si>
    <t>A47943</t>
  </si>
  <si>
    <t>A47949</t>
  </si>
  <si>
    <t>Agencourt® Chloropure™</t>
  </si>
  <si>
    <t>A47949LYS</t>
  </si>
  <si>
    <t>A47949WASH</t>
  </si>
  <si>
    <t>A47950</t>
  </si>
  <si>
    <t>A47951</t>
  </si>
  <si>
    <t>A48571</t>
  </si>
  <si>
    <t>ACCESS PAPP-A</t>
  </si>
  <si>
    <t>A49006</t>
  </si>
  <si>
    <t>A48705</t>
  </si>
  <si>
    <t>DNAdvance</t>
  </si>
  <si>
    <t>C42197</t>
  </si>
  <si>
    <t>A48706</t>
  </si>
  <si>
    <t>C42203</t>
  </si>
  <si>
    <t>A49092</t>
  </si>
  <si>
    <t>Agencourt® Genfind® V2 Lysis Buffer</t>
  </si>
  <si>
    <t>A49209</t>
  </si>
  <si>
    <t>PAPP-A</t>
  </si>
  <si>
    <t>A49006RUO</t>
  </si>
  <si>
    <t>A49752</t>
  </si>
  <si>
    <t>Access Hybritech p2PSA</t>
  </si>
  <si>
    <t>A45865</t>
  </si>
  <si>
    <t>A49753</t>
  </si>
  <si>
    <t>Access® Hybritech® p2PSA Calibrators</t>
  </si>
  <si>
    <t>A45923</t>
  </si>
  <si>
    <t>A45929</t>
  </si>
  <si>
    <t>A50087</t>
  </si>
  <si>
    <t>SPRI-TE™ gDNA Extraction Kit</t>
  </si>
  <si>
    <t>48925</t>
  </si>
  <si>
    <t>A50089</t>
  </si>
  <si>
    <t>SPRI-TE™ Viral NA Extraction Kit</t>
  </si>
  <si>
    <t>48918</t>
  </si>
  <si>
    <t>48922</t>
  </si>
  <si>
    <t>A50091</t>
  </si>
  <si>
    <t>SPRI-TE™ FFPE NA Extraction Kit</t>
  </si>
  <si>
    <t>48937</t>
  </si>
  <si>
    <t>A54928</t>
  </si>
  <si>
    <t>Coulter® DxH 300 Rinse</t>
  </si>
  <si>
    <t>A54852</t>
  </si>
  <si>
    <t>A56934</t>
  </si>
  <si>
    <t>Hybritech p2PSA QC&lt;br /&gt;QC1, QC2, QC3</t>
  </si>
  <si>
    <t>A63492</t>
  </si>
  <si>
    <t>Flow-Set™ Pro Fluorospheres</t>
  </si>
  <si>
    <t>A55391</t>
  </si>
  <si>
    <t>A63493</t>
  </si>
  <si>
    <t>Flow-Check™ Pro Fluorospheres</t>
  </si>
  <si>
    <t>A59869</t>
  </si>
  <si>
    <t>A64669</t>
  </si>
  <si>
    <t>FlowClean Cleaning Agent</t>
  </si>
  <si>
    <t>A64668</t>
  </si>
  <si>
    <t>A69183</t>
  </si>
  <si>
    <t>Flow-Check™ Pro</t>
  </si>
  <si>
    <t>A59869RUO</t>
  </si>
  <si>
    <t>A69184</t>
  </si>
  <si>
    <t>Flow-Set™ Pro</t>
  </si>
  <si>
    <t>A55391RUO</t>
  </si>
  <si>
    <t>A70449</t>
  </si>
  <si>
    <t>FlowClean</t>
  </si>
  <si>
    <t>A64668RUO</t>
  </si>
  <si>
    <t>A83078</t>
  </si>
  <si>
    <t>Genfind V2 Blood and Serum DNA Isolation Kit</t>
  </si>
  <si>
    <t>A84801</t>
  </si>
  <si>
    <t>SPRIworks Fragment Library Kit I - 10&lt;br /&gt;(For Illumina Genome Analyzer)</t>
  </si>
  <si>
    <t>A84573</t>
  </si>
  <si>
    <t>A84574</t>
  </si>
  <si>
    <t>A84803</t>
  </si>
  <si>
    <t>SPRIworks Fragment Library Kit I - 50&lt;br /&gt;(For Illumina Genome Analyzer)</t>
  </si>
  <si>
    <t>A84805</t>
  </si>
  <si>
    <t>SPRIworks Fragment Library Kit II - 10&lt;br /&gt;(For Roche GS FLX DNA Sequencer)</t>
  </si>
  <si>
    <t>A84806</t>
  </si>
  <si>
    <t>SPRIworks Fragment Library Kit II - 50&lt;br /&gt;(For Roche GS FLX DNA Sequencer)</t>
  </si>
  <si>
    <t>A85017</t>
  </si>
  <si>
    <t>GenomeLab™ GeXP Start Kit</t>
  </si>
  <si>
    <t>A98476</t>
  </si>
  <si>
    <t>SPRIworks Fragment Library Kit III - 10</t>
  </si>
  <si>
    <t>A84561</t>
  </si>
  <si>
    <t>A84562</t>
  </si>
  <si>
    <t>A98477</t>
  </si>
  <si>
    <t>SPRIworks Fragment Library Kit III - 50</t>
  </si>
  <si>
    <t>B03704</t>
  </si>
  <si>
    <t>B03705</t>
  </si>
  <si>
    <t>B06938</t>
  </si>
  <si>
    <t>SPRIworks HT Fragment Library Kit - 48 rxns&lt;br /&gt;(For Illumina Next Generation Sequencers)</t>
  </si>
  <si>
    <t>A84573-1</t>
  </si>
  <si>
    <t>A84574-1</t>
  </si>
  <si>
    <t>B16312</t>
  </si>
  <si>
    <t>B25115</t>
  </si>
  <si>
    <t>OSTASE BAP HEAT TREAT STK STD</t>
  </si>
  <si>
    <t>B25698</t>
  </si>
  <si>
    <t>AQUIOS Cleaning Agent</t>
  </si>
  <si>
    <t>B36868</t>
  </si>
  <si>
    <t>DxH 500 Series Cleaner</t>
  </si>
  <si>
    <t>B39105</t>
  </si>
  <si>
    <t>10% P8P Solution</t>
  </si>
  <si>
    <t>B53230</t>
  </si>
  <si>
    <t>CytoFLEX Daily QC Fluorospheres</t>
  </si>
  <si>
    <t>B51501</t>
  </si>
  <si>
    <t>B73036</t>
  </si>
  <si>
    <t>Agencourt DNAdvance Lysis</t>
  </si>
  <si>
    <t>A4870LYSIS</t>
  </si>
  <si>
    <t>B73983</t>
  </si>
  <si>
    <t>ViaCheck Viability Instrument Standard - Zero Percent Viability Control</t>
  </si>
  <si>
    <t>B73985</t>
  </si>
  <si>
    <t>ViaCheck Viability Instrument Standard - One Hundred Percent Viability Control</t>
  </si>
  <si>
    <t>B77691</t>
  </si>
  <si>
    <t>AQUIOS STEM Kit</t>
  </si>
  <si>
    <t>B77696</t>
  </si>
  <si>
    <t>B78896</t>
  </si>
  <si>
    <t>ViaCheck Viability Instrument Standard - 4x10&lt;Sup&gt;6&lt;/Sup&gt; Concentration Control</t>
  </si>
  <si>
    <t>B78897</t>
  </si>
  <si>
    <t>ViaCheck Viability Instrument Standard - 8 x 10&lt;Sup&gt;6&lt;/Sup&gt; Concentration Control</t>
  </si>
  <si>
    <t>B83876</t>
  </si>
  <si>
    <t>B83877</t>
  </si>
  <si>
    <t>Ostase QC, QC1 and QC2</t>
  </si>
  <si>
    <t>B94499</t>
  </si>
  <si>
    <t>Fast Glycan Labeling and Analysis Kit</t>
  </si>
  <si>
    <t>FG5</t>
  </si>
  <si>
    <t>B94987</t>
  </si>
  <si>
    <t>Vi-CELL Quad Pak for Integrated Systems</t>
  </si>
  <si>
    <t>B96656</t>
  </si>
  <si>
    <t>AQUIOS Flow-Count Fluorospheres</t>
  </si>
  <si>
    <t>B53509</t>
  </si>
  <si>
    <t>C03551</t>
  </si>
  <si>
    <t>Cell Cycle kit&lt;br /&gt;</t>
  </si>
  <si>
    <t>C06019</t>
  </si>
  <si>
    <t>Vi-CELL BLU Reagent Pack</t>
  </si>
  <si>
    <t>C06147</t>
  </si>
  <si>
    <t>CytoFLEX Daily IR QC Fluorospheres</t>
  </si>
  <si>
    <t>C10366</t>
  </si>
  <si>
    <t>C09556</t>
  </si>
  <si>
    <t>Vi-CELL FL Cleaning Kit</t>
  </si>
  <si>
    <t>C13787</t>
  </si>
  <si>
    <t>C100HT Glycan Labeling and Analysis Kit</t>
  </si>
  <si>
    <t>C13791</t>
  </si>
  <si>
    <t>C28647</t>
  </si>
  <si>
    <t>ACCESS Free T4 2X100 DET</t>
  </si>
  <si>
    <t>470715-1</t>
  </si>
  <si>
    <t>C28648</t>
  </si>
  <si>
    <t>ACCESS Free T3 2X100 DET</t>
  </si>
  <si>
    <t>A13420-1</t>
  </si>
  <si>
    <t>C30098</t>
  </si>
  <si>
    <t>C48256</t>
  </si>
  <si>
    <t>C30566</t>
  </si>
  <si>
    <t>FormaPure GH Kit 40K</t>
  </si>
  <si>
    <t>C30568</t>
  </si>
  <si>
    <t>C30571</t>
  </si>
  <si>
    <t>C31300</t>
  </si>
  <si>
    <t>DNAdvance Sample Kit</t>
  </si>
  <si>
    <t>C31301</t>
  </si>
  <si>
    <t>Genfind v2 Sample Kit</t>
  </si>
  <si>
    <t>C32257</t>
  </si>
  <si>
    <t>C32258</t>
  </si>
  <si>
    <t>C34816</t>
  </si>
  <si>
    <t>Lysis LBB</t>
  </si>
  <si>
    <t>C34822</t>
  </si>
  <si>
    <t>C34880</t>
  </si>
  <si>
    <t>GenFind v3 50 prep Kit</t>
  </si>
  <si>
    <t>C34881</t>
  </si>
  <si>
    <t>GenFind v3 384 prep Kit</t>
  </si>
  <si>
    <t>Lysis LBC</t>
  </si>
  <si>
    <t>C35872</t>
  </si>
  <si>
    <t>Lysis LBD</t>
  </si>
  <si>
    <t>C35873</t>
  </si>
  <si>
    <t>C35991</t>
  </si>
  <si>
    <t>FormaPure XL Total 50 Prep</t>
  </si>
  <si>
    <t>C35992</t>
  </si>
  <si>
    <t>FormaPure XL Total 96 Prep</t>
  </si>
  <si>
    <t>C35996</t>
  </si>
  <si>
    <t>FormaPure XL DNA 50 Prep</t>
  </si>
  <si>
    <t>C35997</t>
  </si>
  <si>
    <t>FormaPure XL DNA 96 Prep</t>
  </si>
  <si>
    <t>C36000</t>
  </si>
  <si>
    <t>FormaPure XL RNA 50 Prep</t>
  </si>
  <si>
    <t>C36001</t>
  </si>
  <si>
    <t>FormaPure XL RNA 96 Prep</t>
  </si>
  <si>
    <t>C38407</t>
  </si>
  <si>
    <t>P8P Solution</t>
  </si>
  <si>
    <t>B39105REFORM</t>
  </si>
  <si>
    <t>C38408</t>
  </si>
  <si>
    <t>ORANGE R4&lt;br /&gt;</t>
  </si>
  <si>
    <t>MU4123S</t>
  </si>
  <si>
    <t>C38409</t>
  </si>
  <si>
    <t>C38410</t>
  </si>
  <si>
    <t>C39283</t>
  </si>
  <si>
    <t>DxFLEX Daily QC Fluorospheres</t>
  </si>
  <si>
    <t>C39284</t>
  </si>
  <si>
    <t>C39291</t>
  </si>
  <si>
    <t>Vi-CELL BLU Quad Pak</t>
  </si>
  <si>
    <t>Lysis LBE</t>
  </si>
  <si>
    <t>Wash WBD</t>
  </si>
  <si>
    <t>C42098</t>
  </si>
  <si>
    <t>RNAdvance Blood 9600 Prep Kit</t>
  </si>
  <si>
    <t>C42099</t>
  </si>
  <si>
    <t>C42102</t>
  </si>
  <si>
    <t>RNAdvance Blood 9600 Lysis</t>
  </si>
  <si>
    <t>RNAdvance Blood 9600 Wash</t>
  </si>
  <si>
    <t>Lysis LBF</t>
  </si>
  <si>
    <t>Wash WBE</t>
  </si>
  <si>
    <t>C42161</t>
  </si>
  <si>
    <t>C42178</t>
  </si>
  <si>
    <t>Lysis LBH</t>
  </si>
  <si>
    <t>C42213</t>
  </si>
  <si>
    <t>C42216</t>
  </si>
  <si>
    <t>GenFind v3</t>
  </si>
  <si>
    <t>C43611</t>
  </si>
  <si>
    <t>GenFind Large Volume Small Kit</t>
  </si>
  <si>
    <t>C43613</t>
  </si>
  <si>
    <t>GenFind Large Volume Large Kit</t>
  </si>
  <si>
    <t>C59543</t>
  </si>
  <si>
    <t>RNAdvance Viral XP</t>
  </si>
  <si>
    <t>C63510</t>
  </si>
  <si>
    <t>RNAdvance Viral</t>
  </si>
  <si>
    <t>C65719</t>
  </si>
  <si>
    <t>CytoFLEX Ready to Use Daily QC Fluorospheres</t>
  </si>
  <si>
    <t>C69561</t>
  </si>
  <si>
    <t>Access SARS-CoV-2 Antigen Extraction Solution</t>
  </si>
  <si>
    <t>C69628</t>
  </si>
  <si>
    <t>DZ558A-K</t>
  </si>
  <si>
    <t>Procalcitonin Assay Reagents</t>
  </si>
  <si>
    <t>DZ558A-R1</t>
  </si>
  <si>
    <t>DZ558A-KY1</t>
  </si>
  <si>
    <t>GH79286-16000</t>
  </si>
  <si>
    <t>FormaPure GH</t>
  </si>
  <si>
    <t>GH7928602</t>
  </si>
  <si>
    <t>GH7928605</t>
  </si>
  <si>
    <t>HE10600</t>
  </si>
  <si>
    <t>OSR6122R1</t>
  </si>
  <si>
    <t>OSR6122R2</t>
  </si>
  <si>
    <t>HE13400</t>
  </si>
  <si>
    <t>ALT (GPT) Liquid</t>
  </si>
  <si>
    <t>HE13400 R1</t>
  </si>
  <si>
    <t>HE13400 R2</t>
  </si>
  <si>
    <t>HE13500</t>
  </si>
  <si>
    <t>AST (GOT)</t>
  </si>
  <si>
    <t>HE13500 R1</t>
  </si>
  <si>
    <t>HE13500 R2</t>
  </si>
  <si>
    <t>IM3630</t>
  </si>
  <si>
    <t>Stem-Kit Reagents&lt;br /&gt;</t>
  </si>
  <si>
    <t>2401</t>
  </si>
  <si>
    <t>IM3630US</t>
  </si>
  <si>
    <t>Stem-Kit Reagents 50t IVD US</t>
  </si>
  <si>
    <t>OEM-ALP19-RX</t>
  </si>
  <si>
    <t>Alkaline Phosphatase IFCC Liquid R1</t>
  </si>
  <si>
    <t>ALP19-RX</t>
  </si>
  <si>
    <t>OEM-ALP6-RX</t>
  </si>
  <si>
    <t>Alkaline Phosphatase IFCC Liquid R2</t>
  </si>
  <si>
    <t>ALP06-RX</t>
  </si>
  <si>
    <t>OSR6007</t>
  </si>
  <si>
    <t>ALT</t>
  </si>
  <si>
    <t>OSR6107R1</t>
  </si>
  <si>
    <t>OSR6107R2</t>
  </si>
  <si>
    <t>OSR6009</t>
  </si>
  <si>
    <t>AST</t>
  </si>
  <si>
    <t>OSR6109R1</t>
  </si>
  <si>
    <t>OSR6109R2</t>
  </si>
  <si>
    <t>OSR60117</t>
  </si>
  <si>
    <t>Calcium Arsenazo</t>
  </si>
  <si>
    <t>OSR61117</t>
  </si>
  <si>
    <t>OSR60118</t>
  </si>
  <si>
    <t>Triglyceride&lt;br /&gt;</t>
  </si>
  <si>
    <t>OSR61118R1</t>
  </si>
  <si>
    <t>OSR6098</t>
  </si>
  <si>
    <t>Uric acid</t>
  </si>
  <si>
    <t>OSR6198R1</t>
  </si>
  <si>
    <t>OSR6198R2</t>
  </si>
  <si>
    <t>OSR6107</t>
  </si>
  <si>
    <t>OSR6109</t>
  </si>
  <si>
    <t>OSR61118</t>
  </si>
  <si>
    <t>OSR61181</t>
  </si>
  <si>
    <t>DIRECT BILIRUBIN</t>
  </si>
  <si>
    <t>OSR61181-R1</t>
  </si>
  <si>
    <t>OSR61205</t>
  </si>
  <si>
    <t>UIBC</t>
  </si>
  <si>
    <t>OSR61205R1</t>
  </si>
  <si>
    <t>OSR61205R2</t>
  </si>
  <si>
    <t>OSR61205R2A</t>
  </si>
  <si>
    <t>OSR6122</t>
  </si>
  <si>
    <t>Inorganic Phosphorous</t>
  </si>
  <si>
    <t>OSR6130</t>
  </si>
  <si>
    <t>&lt;b&gt;Lipase&lt;/b&gt;</t>
  </si>
  <si>
    <t>OSR6130R1L</t>
  </si>
  <si>
    <t>OSR6162</t>
  </si>
  <si>
    <t>alpha-1-Acidglycoprotein</t>
  </si>
  <si>
    <t>OSR6162R2OLD</t>
  </si>
  <si>
    <t>OSR6178</t>
  </si>
  <si>
    <t>Creatinine&lt;br /&gt;</t>
  </si>
  <si>
    <t>OSR6178R2</t>
  </si>
  <si>
    <t>OSR6198</t>
  </si>
  <si>
    <t>OSR6209</t>
  </si>
  <si>
    <t>OSR6222</t>
  </si>
  <si>
    <t>Inorganic Phosphorus</t>
  </si>
  <si>
    <t>OSR6230</t>
  </si>
  <si>
    <t>OSR6298</t>
  </si>
  <si>
    <t>OSR6607</t>
  </si>
  <si>
    <t>OSR6609</t>
  </si>
  <si>
    <t>OSR66117</t>
  </si>
  <si>
    <t>OSR66118</t>
  </si>
  <si>
    <t>OSR6678</t>
  </si>
  <si>
    <t>OSR6698</t>
  </si>
  <si>
    <t>TW0002</t>
  </si>
  <si>
    <t>Hologic Kit</t>
  </si>
  <si>
    <t>TW0002LYSIS</t>
  </si>
  <si>
    <t>Quantity of etO per frml (g)</t>
  </si>
  <si>
    <t>Row Labels</t>
  </si>
  <si>
    <t>(blank)</t>
  </si>
  <si>
    <t>Grand Total</t>
  </si>
  <si>
    <t>Sum of Quantity of etO per frml (g)</t>
  </si>
  <si>
    <t>If yes - first lot number of reformulation</t>
  </si>
  <si>
    <t>Has been reformulated? Y/N</t>
  </si>
  <si>
    <t>P/N</t>
  </si>
  <si>
    <t>Part Number</t>
  </si>
  <si>
    <t>NPE</t>
  </si>
  <si>
    <t>OPE</t>
  </si>
  <si>
    <t>If no - is there a plan to reformulate? Y/N</t>
  </si>
  <si>
    <t>HBs Ab</t>
  </si>
  <si>
    <t>A24296B</t>
  </si>
  <si>
    <t>RNAdvance Cell v2</t>
  </si>
  <si>
    <t>RNAdvance Cell</t>
  </si>
  <si>
    <t>AU IP</t>
  </si>
  <si>
    <t>NPNeO</t>
  </si>
  <si>
    <t>OPNeO</t>
  </si>
  <si>
    <t>Number of Kits used</t>
  </si>
  <si>
    <t>Quantity of Ethoxylate (grams)</t>
  </si>
  <si>
    <t>Total quantity for all kits (grams)</t>
  </si>
  <si>
    <t>Authorised Substance Present</t>
  </si>
  <si>
    <t>Total sum of NPNeO and OPNeO in used kits</t>
  </si>
  <si>
    <t>Total NPNeO in used kits</t>
  </si>
  <si>
    <t>Total OPNeO in used kits</t>
  </si>
  <si>
    <t>Instructions For Use</t>
  </si>
  <si>
    <r>
      <t xml:space="preserve">1. Column A: Enter </t>
    </r>
    <r>
      <rPr>
        <b/>
        <i/>
        <sz val="16"/>
        <color theme="1"/>
        <rFont val="Calibri"/>
        <family val="2"/>
      </rPr>
      <t>Part Number</t>
    </r>
    <r>
      <rPr>
        <b/>
        <sz val="16"/>
        <color theme="1"/>
        <rFont val="Calibri"/>
        <family val="2"/>
      </rPr>
      <t xml:space="preserve"> of each product 
2. Column B: Enter </t>
    </r>
    <r>
      <rPr>
        <b/>
        <i/>
        <sz val="16"/>
        <color theme="1"/>
        <rFont val="Calibri"/>
        <family val="2"/>
      </rPr>
      <t>Number of Kits</t>
    </r>
    <r>
      <rPr>
        <b/>
        <sz val="16"/>
        <color theme="1"/>
        <rFont val="Calibri"/>
        <family val="2"/>
      </rPr>
      <t xml:space="preserve"> used annually for each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</si>
</sst>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Red]\(0\)"/>
    <numFmt numFmtId="165" formatCode="#,##0.000000_);[Red]\(#,##0.000000\)"/>
  </numFmts>
  <fonts count="13" x14ac:knownFonts="1">
    <font>
      <sz val="11"/>
      <color theme="1"/>
      <name val="Calibri"/>
    </font>
    <font>
      <b/>
      <sz val="11"/>
      <color theme="1"/>
      <name val="Calibri"/>
      <family val="2"/>
    </font>
    <font>
      <sz val="11"/>
      <color theme="8" tint="-0.249977111117893"/>
      <name val="Calibri"/>
      <family val="2"/>
    </font>
    <font>
      <sz val="11"/>
      <color theme="1"/>
      <name val="Calibri"/>
      <family val="2"/>
    </font>
    <font>
      <sz val="8"/>
      <name val="Calibri"/>
      <family val="2"/>
    </font>
    <font>
      <sz val="11"/>
      <name val="Calibri"/>
      <family val="2"/>
    </font>
    <font>
      <sz val="11"/>
      <color rgb="FF3F3F76"/>
      <name val="Calibri"/>
      <family val="2"/>
      <scheme val="minor"/>
    </font>
    <font>
      <b/>
      <sz val="11"/>
      <color rgb="FF3F3F3F"/>
      <name val="Calibri"/>
      <family val="2"/>
      <scheme val="minor"/>
    </font>
    <font>
      <sz val="13"/>
      <color theme="1"/>
      <name val="Calibri"/>
      <family val="2"/>
    </font>
    <font>
      <b/>
      <sz val="16"/>
      <color theme="1"/>
      <name val="Calibri"/>
      <family val="2"/>
    </font>
    <font>
      <b/>
      <sz val="26"/>
      <color theme="1"/>
      <name val="Calibri"/>
      <family val="2"/>
    </font>
    <font>
      <b/>
      <i/>
      <sz val="16"/>
      <color theme="1"/>
      <name val="Calibri"/>
      <family val="2"/>
    </font>
    <font>
      <b/>
      <sz val="11"/>
      <name val="Calibri"/>
      <family val="2"/>
    </font>
  </fonts>
  <fills count="7">
    <fill>
      <patternFill patternType="none"/>
    </fill>
    <fill>
      <patternFill patternType="gray125"/>
    </fill>
    <fill>
      <patternFill patternType="solid">
        <fgColor theme="8" tint="0.79998168889431442"/>
        <bgColor theme="8" tint="0.79998168889431442"/>
      </patternFill>
    </fill>
    <fill>
      <patternFill patternType="solid">
        <fgColor rgb="FFFFCC99"/>
      </patternFill>
    </fill>
    <fill>
      <patternFill patternType="solid">
        <fgColor rgb="FFF2F2F2"/>
      </patternFill>
    </fill>
    <fill>
      <patternFill patternType="solid">
        <fgColor theme="1"/>
        <bgColor indexed="64"/>
      </patternFill>
    </fill>
    <fill>
      <patternFill patternType="solid">
        <fgColor theme="1"/>
        <bgColor theme="8" tint="0.79998168889431442"/>
      </patternFill>
    </fill>
  </fills>
  <borders count="12">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rgb="FF979991"/>
      </left>
      <right style="thin">
        <color rgb="FF979991"/>
      </right>
      <top/>
      <bottom/>
      <diagonal/>
    </border>
    <border>
      <left/>
      <right style="thin">
        <color theme="8"/>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right style="thin">
        <color theme="8"/>
      </right>
      <top style="thin">
        <color theme="8" tint="0.79998168889431442"/>
      </top>
      <bottom style="thin">
        <color theme="0"/>
      </bottom>
      <diagonal/>
    </border>
    <border>
      <left style="thin">
        <color rgb="FF979991"/>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6" fillId="3" borderId="10" applyNumberFormat="0" applyAlignment="0" applyProtection="0"/>
    <xf numFmtId="0" fontId="7" fillId="4" borderId="11" applyNumberFormat="0" applyAlignment="0" applyProtection="0"/>
  </cellStyleXfs>
  <cellXfs count="32">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2" fillId="0" borderId="6" xfId="0" applyFont="1" applyBorder="1"/>
    <xf numFmtId="49" fontId="0" fillId="0" borderId="0" xfId="0" applyNumberFormat="1"/>
    <xf numFmtId="0" fontId="1" fillId="2" borderId="7" xfId="0" applyFont="1" applyFill="1" applyBorder="1" applyAlignment="1">
      <alignment horizontal="left"/>
    </xf>
    <xf numFmtId="0" fontId="2" fillId="0" borderId="5" xfId="0" applyFont="1" applyBorder="1" applyAlignment="1">
      <alignment horizontal="left" indent="1"/>
    </xf>
    <xf numFmtId="49" fontId="6" fillId="3" borderId="10" xfId="1" applyNumberFormat="1"/>
    <xf numFmtId="0" fontId="6" fillId="3" borderId="10" xfId="1"/>
    <xf numFmtId="0" fontId="7" fillId="4" borderId="11" xfId="2"/>
    <xf numFmtId="0" fontId="3" fillId="0" borderId="0" xfId="0" applyFont="1" applyAlignment="1">
      <alignment wrapText="1"/>
    </xf>
    <xf numFmtId="0" fontId="8" fillId="0" borderId="0" xfId="0" applyFont="1" applyAlignment="1">
      <alignment wrapText="1"/>
    </xf>
    <xf numFmtId="0" fontId="5" fillId="0" borderId="0" xfId="0" applyFont="1"/>
    <xf numFmtId="0" fontId="4" fillId="5" borderId="1" xfId="0" applyFont="1" applyFill="1" applyBorder="1" applyAlignment="1">
      <alignment horizontal="left" vertical="top" wrapText="1"/>
    </xf>
    <xf numFmtId="165" fontId="4" fillId="5" borderId="4" xfId="0" applyNumberFormat="1" applyFont="1" applyFill="1" applyBorder="1" applyAlignment="1">
      <alignment horizontal="left" vertical="top" wrapText="1"/>
    </xf>
    <xf numFmtId="0" fontId="4" fillId="5" borderId="8" xfId="0" applyFont="1" applyFill="1" applyBorder="1" applyAlignment="1">
      <alignment horizontal="left" vertical="top" wrapText="1"/>
    </xf>
    <xf numFmtId="0" fontId="5" fillId="5" borderId="0" xfId="0" applyFont="1" applyFill="1"/>
    <xf numFmtId="0" fontId="4" fillId="5" borderId="2" xfId="0" applyFont="1" applyFill="1" applyBorder="1" applyAlignment="1">
      <alignment horizontal="left" vertical="top" wrapText="1"/>
    </xf>
    <xf numFmtId="164" fontId="4" fillId="5" borderId="2" xfId="0" applyNumberFormat="1" applyFont="1" applyFill="1" applyBorder="1" applyAlignment="1">
      <alignment horizontal="right" vertical="top" wrapText="1"/>
    </xf>
    <xf numFmtId="38" fontId="4" fillId="5" borderId="2" xfId="0" applyNumberFormat="1" applyFont="1" applyFill="1" applyBorder="1" applyAlignment="1">
      <alignment horizontal="right" vertical="top" wrapText="1"/>
    </xf>
    <xf numFmtId="165" fontId="4" fillId="5" borderId="2" xfId="0" applyNumberFormat="1" applyFont="1" applyFill="1" applyBorder="1" applyAlignment="1">
      <alignment horizontal="right" vertical="top" wrapText="1"/>
    </xf>
    <xf numFmtId="165" fontId="4" fillId="5" borderId="3"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165" fontId="5" fillId="5" borderId="0" xfId="0" applyNumberFormat="1" applyFont="1" applyFill="1"/>
    <xf numFmtId="0" fontId="5" fillId="5" borderId="0" xfId="0" applyFont="1" applyFill="1" applyAlignment="1">
      <alignment horizontal="left"/>
    </xf>
    <xf numFmtId="0" fontId="5" fillId="5" borderId="0" xfId="0" applyFont="1" applyFill="1" applyAlignment="1">
      <alignment horizontal="left" indent="1"/>
    </xf>
    <xf numFmtId="0" fontId="12" fillId="6" borderId="7" xfId="0" applyFont="1" applyFill="1" applyBorder="1" applyAlignment="1">
      <alignment horizontal="left"/>
    </xf>
    <xf numFmtId="0" fontId="5" fillId="5" borderId="6" xfId="0" applyFont="1" applyFill="1" applyBorder="1"/>
    <xf numFmtId="0" fontId="5" fillId="5" borderId="5" xfId="0" applyFont="1" applyFill="1" applyBorder="1" applyAlignment="1">
      <alignment horizontal="left" indent="1"/>
    </xf>
    <xf numFmtId="0" fontId="10" fillId="0" borderId="9" xfId="0" applyFont="1" applyBorder="1" applyAlignment="1">
      <alignment horizontal="center" wrapText="1"/>
    </xf>
    <xf numFmtId="0" fontId="9" fillId="0" borderId="9" xfId="0" applyFont="1" applyBorder="1" applyAlignment="1">
      <alignment horizontal="left" vertical="center" wrapText="1"/>
    </xf>
  </cellXfs>
  <cellStyles count="3">
    <cellStyle name="Input" xfId="1" builtinId="20"/>
    <cellStyle name="Normal" xfId="0" builtinId="0"/>
    <cellStyle name="Output" xfId="2" builtinId="21"/>
  </cellStyles>
  <dxfs count="598">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s>
  <tableStyles count="0" defaultTableStyle="TableStyleMedium9" defaultPivotStyle="PivotStyleLight16"/>
  <colors>
    <mruColors>
      <color rgb="FFCCECFF"/>
      <color rgb="FFFF33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4.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447675</xdr:colOff>
      <xdr:row>0</xdr:row>
      <xdr:rowOff>104775</xdr:rowOff>
    </xdr:from>
    <xdr:to>
      <xdr:col>14</xdr:col>
      <xdr:colOff>9525</xdr:colOff>
      <xdr:row>13</xdr:row>
      <xdr:rowOff>152400</xdr:rowOff>
    </xdr:to>
    <mc:AlternateContent xmlns:mc="http://schemas.openxmlformats.org/markup-compatibility/2006" xmlns:a14="http://schemas.microsoft.com/office/drawing/2010/main">
      <mc:Choice Requires="a14">
        <xdr:graphicFrame macro="">
          <xdr:nvGraphicFramePr>
            <xdr:cNvPr id="2" name="Part No">
              <a:extLst>
                <a:ext uri="{FF2B5EF4-FFF2-40B4-BE49-F238E27FC236}">
                  <a16:creationId xmlns:a16="http://schemas.microsoft.com/office/drawing/2014/main" id="{48934774-97D2-75EA-10E0-FB4A01129455}"/>
                </a:ext>
              </a:extLst>
            </xdr:cNvPr>
            <xdr:cNvGraphicFramePr/>
          </xdr:nvGraphicFramePr>
          <xdr:xfrm>
            <a:off x="0" y="0"/>
            <a:ext cx="0" cy="0"/>
          </xdr:xfrm>
          <a:graphic>
            <a:graphicData uri="http://schemas.microsoft.com/office/drawing/2010/slicer">
              <sle:slicer xmlns:sle="http://schemas.microsoft.com/office/drawing/2010/slicer" name="Part No"/>
            </a:graphicData>
          </a:graphic>
        </xdr:graphicFrame>
      </mc:Choice>
      <mc:Fallback xmlns="">
        <xdr:sp macro="" textlink="">
          <xdr:nvSpPr>
            <xdr:cNvPr id="0" name=""/>
            <xdr:cNvSpPr>
              <a:spLocks noTextEdit="1"/>
            </xdr:cNvSpPr>
          </xdr:nvSpPr>
          <xdr:spPr>
            <a:xfrm>
              <a:off x="9344025" y="1047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200025</xdr:colOff>
      <xdr:row>0</xdr:row>
      <xdr:rowOff>104775</xdr:rowOff>
    </xdr:from>
    <xdr:to>
      <xdr:col>11</xdr:col>
      <xdr:colOff>142875</xdr:colOff>
      <xdr:row>13</xdr:row>
      <xdr:rowOff>152400</xdr:rowOff>
    </xdr:to>
    <mc:AlternateContent xmlns:mc="http://schemas.openxmlformats.org/markup-compatibility/2006" xmlns:a14="http://schemas.microsoft.com/office/drawing/2010/main">
      <mc:Choice Requires="a14">
        <xdr:graphicFrame macro="">
          <xdr:nvGraphicFramePr>
            <xdr:cNvPr id="5" name="Ingredient Name">
              <a:extLst>
                <a:ext uri="{FF2B5EF4-FFF2-40B4-BE49-F238E27FC236}">
                  <a16:creationId xmlns:a16="http://schemas.microsoft.com/office/drawing/2014/main" id="{3F7ACDA2-5B04-453A-F0E7-2B0B50BB9659}"/>
                </a:ext>
              </a:extLst>
            </xdr:cNvPr>
            <xdr:cNvGraphicFramePr/>
          </xdr:nvGraphicFramePr>
          <xdr:xfrm>
            <a:off x="0" y="0"/>
            <a:ext cx="0" cy="0"/>
          </xdr:xfrm>
          <a:graphic>
            <a:graphicData uri="http://schemas.microsoft.com/office/drawing/2010/slicer">
              <sle:slicer xmlns:sle="http://schemas.microsoft.com/office/drawing/2010/slicer" name="Ingredient Name"/>
            </a:graphicData>
          </a:graphic>
        </xdr:graphicFrame>
      </mc:Choice>
      <mc:Fallback xmlns="">
        <xdr:sp macro="" textlink="">
          <xdr:nvSpPr>
            <xdr:cNvPr id="0" name=""/>
            <xdr:cNvSpPr>
              <a:spLocks noTextEdit="1"/>
            </xdr:cNvSpPr>
          </xdr:nvSpPr>
          <xdr:spPr>
            <a:xfrm>
              <a:off x="8143875" y="104775"/>
              <a:ext cx="1828800" cy="252412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447675</xdr:colOff>
      <xdr:row>0</xdr:row>
      <xdr:rowOff>104775</xdr:rowOff>
    </xdr:from>
    <xdr:to>
      <xdr:col>14</xdr:col>
      <xdr:colOff>9525</xdr:colOff>
      <xdr:row>13</xdr:row>
      <xdr:rowOff>152400</xdr:rowOff>
    </xdr:to>
    <mc:AlternateContent xmlns:mc="http://schemas.openxmlformats.org/markup-compatibility/2006" xmlns:a14="http://schemas.microsoft.com/office/drawing/2010/main">
      <mc:Choice Requires="a14">
        <xdr:graphicFrame macro="">
          <xdr:nvGraphicFramePr>
            <xdr:cNvPr id="2" name="Part No 1">
              <a:extLst>
                <a:ext uri="{FF2B5EF4-FFF2-40B4-BE49-F238E27FC236}">
                  <a16:creationId xmlns:a16="http://schemas.microsoft.com/office/drawing/2014/main" id="{402B6B0E-189C-4C77-99B5-AF98605DB13A}"/>
                </a:ext>
              </a:extLst>
            </xdr:cNvPr>
            <xdr:cNvGraphicFramePr/>
          </xdr:nvGraphicFramePr>
          <xdr:xfrm>
            <a:off x="0" y="0"/>
            <a:ext cx="0" cy="0"/>
          </xdr:xfrm>
          <a:graphic>
            <a:graphicData uri="http://schemas.microsoft.com/office/drawing/2010/slicer">
              <sle:slicer xmlns:sle="http://schemas.microsoft.com/office/drawing/2010/slicer" name="Part No 1"/>
            </a:graphicData>
          </a:graphic>
        </xdr:graphicFrame>
      </mc:Choice>
      <mc:Fallback xmlns="">
        <xdr:sp macro="" textlink="">
          <xdr:nvSpPr>
            <xdr:cNvPr id="0" name=""/>
            <xdr:cNvSpPr>
              <a:spLocks noTextEdit="1"/>
            </xdr:cNvSpPr>
          </xdr:nvSpPr>
          <xdr:spPr>
            <a:xfrm>
              <a:off x="9344025" y="1047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38100</xdr:colOff>
      <xdr:row>0</xdr:row>
      <xdr:rowOff>104775</xdr:rowOff>
    </xdr:from>
    <xdr:to>
      <xdr:col>9</xdr:col>
      <xdr:colOff>447675</xdr:colOff>
      <xdr:row>13</xdr:row>
      <xdr:rowOff>152400</xdr:rowOff>
    </xdr:to>
    <mc:AlternateContent xmlns:mc="http://schemas.openxmlformats.org/markup-compatibility/2006" xmlns:a14="http://schemas.microsoft.com/office/drawing/2010/main">
      <mc:Choice Requires="a14">
        <xdr:graphicFrame macro="">
          <xdr:nvGraphicFramePr>
            <xdr:cNvPr id="3" name="Ingredient Name 1">
              <a:extLst>
                <a:ext uri="{FF2B5EF4-FFF2-40B4-BE49-F238E27FC236}">
                  <a16:creationId xmlns:a16="http://schemas.microsoft.com/office/drawing/2014/main" id="{72E59D34-BE0E-4B8A-BDD2-3D9BA9EACBBE}"/>
                </a:ext>
              </a:extLst>
            </xdr:cNvPr>
            <xdr:cNvGraphicFramePr/>
          </xdr:nvGraphicFramePr>
          <xdr:xfrm>
            <a:off x="0" y="0"/>
            <a:ext cx="0" cy="0"/>
          </xdr:xfrm>
          <a:graphic>
            <a:graphicData uri="http://schemas.microsoft.com/office/drawing/2010/slicer">
              <sle:slicer xmlns:sle="http://schemas.microsoft.com/office/drawing/2010/slicer" name="Ingredient Name 1"/>
            </a:graphicData>
          </a:graphic>
        </xdr:graphicFrame>
      </mc:Choice>
      <mc:Fallback xmlns="">
        <xdr:sp macro="" textlink="">
          <xdr:nvSpPr>
            <xdr:cNvPr id="0" name=""/>
            <xdr:cNvSpPr>
              <a:spLocks noTextEdit="1"/>
            </xdr:cNvSpPr>
          </xdr:nvSpPr>
          <xdr:spPr>
            <a:xfrm>
              <a:off x="7515225" y="1047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AWEBSTER01\Downloads\Quantity%20Calculator%20for%20Emission%20Notification%20to%20Water%20Authoritie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personal\peter_gonzalez_beckman_com\Documents\Desktop\Documents\PEC%20Files\EU%20REACH%20Directive\2021%20-%20RAC%20SEAC%20Final%20Opinion\REACH%20Downstream%20User%20Webpage\Quantity%20Calculator%20-%20Working%20File%20No%20Password.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86.671094212965" createdVersion="8" refreshedVersion="8" minRefreshableVersion="3" recordCount="382" xr:uid="{85ED19AD-74E0-482D-A751-7A4834FFEE0F}">
  <cacheSource type="worksheet">
    <worksheetSource ref="E1:O1048576" sheet="Use this only - OBI" r:id="rId2"/>
  </cacheSource>
  <cacheFields count="12">
    <cacheField name="Part No" numFmtId="0">
      <sharedItems containsBlank="1" count="288">
        <s v="0003310700"/>
        <s v="0003310704"/>
        <s v="0008468210"/>
        <s v="0020300900"/>
        <s v="0020500100"/>
        <s v="158726"/>
        <s v="17350H"/>
        <s v="175474"/>
        <s v="175478"/>
        <s v="175621"/>
        <s v="177495"/>
        <s v="266782"/>
        <s v="33200"/>
        <s v="33880"/>
        <s v="34200"/>
        <s v="34250"/>
        <s v="34430"/>
        <s v="37205"/>
        <s v="37206"/>
        <s v="37209"/>
        <s v="37215"/>
        <s v="37219"/>
        <s v="37305"/>
        <s v="37309"/>
        <s v="383198"/>
        <s v="383260"/>
        <s v="395067"/>
        <s v="395068"/>
        <s v="447660"/>
        <s v="462595"/>
        <s v="465101"/>
        <s v="465971"/>
        <s v="467825"/>
        <s v="467910"/>
        <s v="469137"/>
        <s v="469188"/>
        <s v="469785"/>
        <s v="472482"/>
        <s v="472515"/>
        <s v="474824"/>
        <s v="534181"/>
        <s v="566436"/>
        <s v="582842"/>
        <s v="586605"/>
        <s v="589721"/>
        <s v="608070"/>
        <s v="608120"/>
        <s v="628022"/>
        <s v="628023"/>
        <s v="6600703"/>
        <s v="6600708"/>
        <s v="6601329"/>
        <s v="6602336"/>
        <s v="6602764"/>
        <s v="6602784"/>
        <s v="6602785"/>
        <s v="6602786"/>
        <s v="6602787"/>
        <s v="6602788"/>
        <s v="6602790"/>
        <s v="6602792"/>
        <s v="6602793"/>
        <s v="6602794"/>
        <s v="6602796"/>
        <s v="6602797"/>
        <s v="6602798"/>
        <s v="6602799"/>
        <s v="6602800"/>
        <s v="6602801"/>
        <s v="6602802"/>
        <s v="6603473"/>
        <s v="6605359"/>
        <s v="6605419"/>
        <s v="6607007"/>
        <s v="6607055"/>
        <s v="66115"/>
        <s v="661496"/>
        <s v="721542"/>
        <s v="721543"/>
        <s v="7546138"/>
        <s v="7561010"/>
        <s v="7800377"/>
        <s v="79053-1"/>
        <s v="7B119"/>
        <s v="7B119UL"/>
        <s v="8448066"/>
        <s v="8448188"/>
        <s v="8448222"/>
        <s v="8448350"/>
        <s v="8546929"/>
        <s v="8546930"/>
        <s v="8546931"/>
        <s v="8547111"/>
        <s v="8547113"/>
        <s v="8547135"/>
        <s v="8561010"/>
        <s v="988413"/>
        <s v="988462"/>
        <s v="988471"/>
        <s v="A12985"/>
        <s v="A13422"/>
        <s v="A21044"/>
        <s v="A21078"/>
        <s v="A23201"/>
        <s v="A24291"/>
        <s v="A24295"/>
        <s v="A24296"/>
        <s v="A29208"/>
        <s v="A29213"/>
        <s v="A29214"/>
        <s v="A29228"/>
        <s v="A29229"/>
        <s v="A29230"/>
        <s v="A31588"/>
        <s v="A32645"/>
        <s v="A32646"/>
        <s v="A32647"/>
        <s v="A32648"/>
        <s v="A32649"/>
        <s v="A33321"/>
        <s v="A33322"/>
        <s v="A33324"/>
        <s v="A33325"/>
        <s v="A33341"/>
        <s v="A33342"/>
        <s v="A33343"/>
        <s v="A33345"/>
        <s v="A35603"/>
        <s v="A35604"/>
        <s v="A35605"/>
        <s v="A35606"/>
        <s v="A36097"/>
        <s v="A36098"/>
        <s v="A36100"/>
        <s v="A36473"/>
        <s v="A36474"/>
        <s v="A40702"/>
        <s v="A40705"/>
        <s v="A41497"/>
        <s v="A41499"/>
        <s v="A41500"/>
        <s v="A41501"/>
        <s v="A44176"/>
        <s v="A47942"/>
        <s v="A47943"/>
        <s v="A47949"/>
        <s v="A47950"/>
        <s v="A47951"/>
        <s v="A48571"/>
        <s v="A48705"/>
        <s v="A48706"/>
        <s v="A49092"/>
        <s v="A49209"/>
        <s v="A49752"/>
        <s v="A49753"/>
        <s v="A50087"/>
        <s v="A50089"/>
        <s v="A50091"/>
        <s v="A54928"/>
        <s v="A56934"/>
        <s v="A63492"/>
        <s v="A63493"/>
        <s v="A64669"/>
        <s v="A69183"/>
        <s v="A69184"/>
        <s v="A70449"/>
        <s v="A83078"/>
        <s v="A84801"/>
        <s v="A84803"/>
        <s v="A84805"/>
        <s v="A84806"/>
        <s v="A85017"/>
        <s v="A98476"/>
        <s v="A98477"/>
        <s v="B03704"/>
        <s v="B03705"/>
        <s v="B06938"/>
        <s v="B16312"/>
        <s v="B25115"/>
        <s v="B25698"/>
        <s v="B36868"/>
        <s v="B39105"/>
        <s v="B53230"/>
        <s v="B73036"/>
        <s v="B73983"/>
        <s v="B73985"/>
        <s v="B77691"/>
        <s v="B78896"/>
        <s v="B78897"/>
        <s v="B83876"/>
        <s v="B83877"/>
        <s v="B94499"/>
        <s v="B94987"/>
        <s v="B96656"/>
        <s v="C03551"/>
        <s v="C06019"/>
        <s v="C06147"/>
        <s v="C09556"/>
        <s v="C13787"/>
        <s v="C28647"/>
        <s v="C28648"/>
        <s v="C30098"/>
        <s v="C30566"/>
        <s v="C31300"/>
        <s v="C31301"/>
        <s v="C32257"/>
        <s v="C32258"/>
        <s v="C34816"/>
        <s v="C34822"/>
        <s v="C34880"/>
        <s v="C34881"/>
        <s v="C35760"/>
        <s v="C35872"/>
        <s v="C35873"/>
        <s v="C35991"/>
        <s v="C35992"/>
        <s v="C35996"/>
        <s v="C35997"/>
        <s v="C36000"/>
        <s v="C36001"/>
        <s v="C38407"/>
        <s v="C38408"/>
        <s v="C38409"/>
        <s v="C38410"/>
        <s v="C39283"/>
        <s v="C39291"/>
        <s v="C39465"/>
        <s v="C39467"/>
        <s v="C39486"/>
        <s v="C39489"/>
        <s v="C42082"/>
        <s v="C42098"/>
        <s v="C42099"/>
        <s v="C42102"/>
        <s v="C42152"/>
        <s v="C42153"/>
        <s v="C42160"/>
        <s v="C42161"/>
        <s v="C42172"/>
        <s v="C42178"/>
        <s v="C42197"/>
        <s v="C42203"/>
        <s v="C42213"/>
        <s v="C42216"/>
        <s v="C43611"/>
        <s v="C43613"/>
        <s v="C59543"/>
        <s v="C63510"/>
        <s v="C65719"/>
        <s v="C69561"/>
        <s v="DZ558A-K"/>
        <s v="DZ558A-KY1"/>
        <s v="GH79286-16000"/>
        <s v="HE10600"/>
        <s v="HE13400"/>
        <s v="HE13500"/>
        <s v="IM3630"/>
        <s v="IM3630US"/>
        <s v="OEM-ALP19-RX"/>
        <s v="OEM-ALP6-RX"/>
        <s v="OSR6007"/>
        <s v="OSR6009"/>
        <s v="OSR60117"/>
        <s v="OSR60118"/>
        <s v="OSR6098"/>
        <s v="OSR6107"/>
        <s v="OSR6109"/>
        <s v="OSR61117"/>
        <s v="OSR61118"/>
        <s v="OSR61181"/>
        <s v="OSR61205"/>
        <s v="OSR6122"/>
        <s v="OSR6130"/>
        <s v="OSR6162"/>
        <s v="OSR6178"/>
        <s v="OSR6198"/>
        <s v="OSR6209"/>
        <s v="OSR6222"/>
        <s v="OSR6230"/>
        <s v="OSR6298"/>
        <s v="OSR6607"/>
        <s v="OSR6609"/>
        <s v="OSR66117"/>
        <s v="OSR66118"/>
        <s v="OSR6678"/>
        <s v="OSR6698"/>
        <s v="TW0002"/>
        <m/>
      </sharedItems>
    </cacheField>
    <cacheField name="Product Name" numFmtId="0">
      <sharedItems containsBlank="1" count="219">
        <s v="Zeroing Solution"/>
        <s v="HemosIL PT-Fibrinogen HS"/>
        <s v="HEMOSIL VWF:RCo"/>
        <s v="HEMOSIL™ D-DIMER HS 500"/>
        <s v="Ready Solv™ HP"/>
        <s v="Fructosamine"/>
        <s v="Vi-Cell™ Focus Control"/>
        <s v="Vi-Cell™ Concentration Control"/>
        <s v="LeukoSure™ Enumeration Kit"/>
        <s v="Aperture Instrument Concentration Control"/>
        <s v="CEA"/>
        <s v="Free T4"/>
        <s v="HAV Ab"/>
        <s v="HBc IgM"/>
        <s v="RUBELLA IgG"/>
        <s v="Hybritech&lt;Sup&gt;®&lt;/Sup&gt; PSA CALIBRATORS"/>
        <s v="Hybritech&lt;Sup&gt;®&lt;/Sup&gt; PSA SAMPLE DILUENT"/>
        <s v="Hybritech PSA QC&lt;br /&gt;QC1, QC2, QC3"/>
        <s v="HYBRITECH free PSA CALIBRATORS"/>
        <s v="Hybritech free PSA QC&lt;br /&gt;QC1 and QC2"/>
        <s v="Ostase&lt;Sup&gt;®&lt;/Sup&gt; Calibrators"/>
        <s v="Ostase QC&lt;br /&gt;QC1 and QC2"/>
        <s v="Vi-CELL™Quad and Single Pak"/>
        <s v="Hemoccult&lt;Sup&gt;®&lt;/Sup&gt; ICT Extraction Buffer"/>
        <s v="Hemoccult&lt;Sup&gt;®&lt;/Sup&gt; ICT Control Kit"/>
        <s v="Diluent 2"/>
        <s v="Lipase Reagent"/>
        <s v="Total Iron Binding Capacity Reagent"/>
        <s v="Cholesterol Reagent"/>
        <s v="Iron Color Reagent"/>
        <s v="Gentamicin Reagent"/>
        <s v="Phenytoin Reagent"/>
        <s v="Phenobarbital Reagent"/>
        <s v="Urea Nitrogen (BUN) Reagent"/>
        <s v="Alkaline Buffer"/>
        <s v="Vancomycin Reagent"/>
        <s v="Ready Cap™"/>
        <s v="Na/K Conditioning Solution"/>
        <s v="Test Sample"/>
        <s v="DTCS - Quick Start Kit"/>
        <s v="COULTER DxH Cleaner"/>
        <s v="Coulter® Dispersant Type IA"/>
        <s v="MIXED DISPERSANT KIT"/>
        <s v="CC SIZE STANDARDS - MIXED KIT"/>
        <s v="Photon Correlation Spectroscopy (PCS) Controls - Mixed Kit"/>
        <s v="Whole Blood Lysing Reagents"/>
        <s v="Photon Correlation Spectroscopy (PCS) Control L50&lt;br /&gt;"/>
        <s v="Photon Correlation Spectroscopy (PCS) Control L100&lt;br /&gt;"/>
        <s v="Photon Correlation Spectroscopy (PCS) Control L200&lt;br /&gt;"/>
        <s v="Photon Correlation Spectroscopy (PCS) Control L300"/>
        <s v="Photon Correlation Spectroscopy (PCS) Control L500"/>
        <s v="Photon Correlation Spectroscopy (PCS) Control L1000"/>
        <s v="CC Size Standard L2"/>
        <s v="CC Size Standards - L3, L5"/>
        <s v="CC Size Standard L10"/>
        <s v="CC Size Standard L15"/>
        <s v="CC Size Standard L20"/>
        <s v="CC Size Standard L30"/>
        <s v="CC Size Standard L43"/>
        <s v="CC Size Standard L65"/>
        <s v="CC Size Standard L90"/>
        <s v="IMMUNO-BRITE™"/>
        <s v="Flow-Check™ Fluorospheres"/>
        <s v="Latex Particles DC/RF"/>
        <s v="Flow-Set™ Fluorospheres"/>
        <s v="COULTER DNA PREP Reagents Kit"/>
        <s v="Gastroccult&lt;Sup&gt;®&lt;/Sup&gt;Developer"/>
        <s v="Chloride Electrode Test Solution L1, L2"/>
        <s v="COULTER® LH Series Cleaner"/>
        <s v="ZAP-OGLOBIN&lt;Sup&gt;®&lt;/Sup&gt; II Lytic Reagent"/>
        <s v="Polyoxyethylated alkyl phenol, 70% solution"/>
        <s v="LATRON™ 300LS"/>
        <s v="Concentrated Wash Solution 3"/>
        <s v="Emit tox Serum Benzodiazepine Assay"/>
        <s v="UNI-T-PAK™ Reagent System"/>
        <s v="COULTER CLENZ&lt;Sup&gt;®&lt;/Sup&gt; CLEANING AGENT"/>
        <s v="A&lt;Sup&gt;c&lt;/Sup&gt;°T RINSE SHUTDOWN DILUENT"/>
        <s v="COULTER CLENZ&lt;Sup&gt;®&lt;/Sup&gt;"/>
        <s v="A&lt;Sup&gt;c&lt;/Sup&gt;°T TAINER™"/>
        <s v="diff A&lt;Sup&gt;c&lt;/Sup&gt;°T Tainer™"/>
        <s v="Haptoglobin Reagent"/>
        <s v="C3 Reagent"/>
        <s v="C4 Reagent"/>
        <s v="TPOAb"/>
        <s v="FT3"/>
        <s v="GenomeLab™ Rat ReferencePlex"/>
        <s v="GenomeLab™ Human MultitoxPlex"/>
        <s v="GenomeLab™ SNPStart"/>
        <s v="HBs Ag"/>
        <s v="HBs Ag Confirmatory"/>
        <s v="HBs Ab"/>
        <s v="Agencourt® Genfind® DNA Isolation Kit"/>
        <s v="Agencourt® RNAdvance® Cell"/>
        <s v="Agencourt® RNAdvance® Tube"/>
        <s v="Agencourt® Genfind® Blood/Serum"/>
        <s v="TOXO IgG"/>
        <s v="RNAdvance Tissue"/>
        <s v="Agencourt® RNAdvance® Tissue"/>
        <s v="Agencourt® VirNA™"/>
        <s v="Agencourt® FormaPure®"/>
        <s v="RNAdvance Blood"/>
        <s v="Agencourt® RNAdvance® Blood"/>
        <s v="Inhibin A"/>
        <s v="Inhibin A Calibrators"/>
        <s v="Inhibin A QC&lt;br /&gt;QC1, QC2, QC3"/>
        <s v="Anti-Insulin(e) IRMA Kit"/>
        <s v="CMV IgG"/>
        <s v="CMV IgM"/>
        <s v="GenFind v2 384 prep Kit"/>
        <s v="Agencourt® Genfind® V2 Blood and Serum DNA Isolation Kit"/>
        <s v="Agencourt® Genfind® v2 DNA Isolation Kit"/>
        <s v="Ostase IRMA Kit"/>
        <s v="RNAdvance Cell v2"/>
        <s v="RNAdvance Cell"/>
        <s v="Agencourt® Chloropure™"/>
        <s v="ACCESS PAPP-A"/>
        <s v="DNAdvance"/>
        <s v="Agencourt® Genfind® V2 Lysis Buffer"/>
        <s v="PAPP-A"/>
        <s v="Access Hybritech p2PSA"/>
        <s v="Access® Hybritech® p2PSA Calibrators"/>
        <s v="SPRI-TE™ gDNA Extraction Kit"/>
        <s v="SPRI-TE™ Viral NA Extraction Kit"/>
        <s v="SPRI-TE™ FFPE NA Extraction Kit"/>
        <s v="Coulter® DxH 300 Rinse"/>
        <s v="Hybritech p2PSA QC&lt;br /&gt;QC1, QC2, QC3"/>
        <s v="Flow-Set™ Pro Fluorospheres"/>
        <s v="Flow-Check™ Pro Fluorospheres"/>
        <s v="FlowClean Cleaning Agent"/>
        <s v="Flow-Check™ Pro"/>
        <s v="Flow-Set™ Pro"/>
        <s v="FlowClean"/>
        <s v="Genfind V2 Blood and Serum DNA Isolation Kit"/>
        <s v="SPRIworks Fragment Library Kit I - 10&lt;br /&gt;(For Illumina Genome Analyzer)"/>
        <s v="SPRIworks Fragment Library Kit I - 50&lt;br /&gt;(For Illumina Genome Analyzer)"/>
        <s v="SPRIworks Fragment Library Kit II - 10&lt;br /&gt;(For Roche GS FLX DNA Sequencer)"/>
        <s v="SPRIworks Fragment Library Kit II - 50&lt;br /&gt;(For Roche GS FLX DNA Sequencer)"/>
        <s v="GenomeLab™ GeXP Start Kit"/>
        <s v="SPRIworks Fragment Library Kit III - 10"/>
        <s v="SPRIworks Fragment Library Kit III - 50"/>
        <s v="SPRIworks HT Fragment Library Kit - 48 rxns&lt;br /&gt;(For Illumina Next Generation Sequencers)"/>
        <s v="OSTASE BAP HEAT TREAT STK STD"/>
        <s v="AQUIOS Cleaning Agent"/>
        <s v="DxH 500 Series Cleaner"/>
        <s v="10% P8P Solution"/>
        <s v="CytoFLEX Daily QC Fluorospheres"/>
        <s v="Agencourt DNAdvance Lysis"/>
        <s v="ViaCheck Viability Instrument Standard - Zero Percent Viability Control"/>
        <s v="ViaCheck Viability Instrument Standard - One Hundred Percent Viability Control"/>
        <s v="AQUIOS STEM Kit"/>
        <s v="ViaCheck Viability Instrument Standard - 4x10&lt;Sup&gt;6&lt;/Sup&gt; Concentration Control"/>
        <s v="ViaCheck Viability Instrument Standard - 8 x 10&lt;Sup&gt;6&lt;/Sup&gt; Concentration Control"/>
        <s v="Ostase QC, QC1 and QC2"/>
        <s v="Fast Glycan Labeling and Analysis Kit"/>
        <s v="Vi-CELL Quad Pak for Integrated Systems"/>
        <s v="AQUIOS Flow-Count Fluorospheres"/>
        <s v="Cell Cycle kit&lt;br /&gt;"/>
        <s v="Vi-CELL BLU Reagent Pack"/>
        <s v="CytoFLEX Daily IR QC Fluorospheres"/>
        <s v="Vi-CELL FL Cleaning Kit"/>
        <s v="C100HT Glycan Labeling and Analysis Kit"/>
        <s v="ACCESS Free T4 2X100 DET"/>
        <s v="ACCESS Free T3 2X100 DET"/>
        <s v="FormaPure GH Kit 40K"/>
        <s v="DNAdvance Sample Kit"/>
        <s v="Genfind v2 Sample Kit"/>
        <s v="Lysis LBB"/>
        <s v="GenFind v3 50 prep Kit"/>
        <s v="GenFind v3 384 prep Kit"/>
        <s v="Lysis LBC"/>
        <s v="Lysis LBD"/>
        <s v="FormaPure XL Total 50 Prep"/>
        <s v="FormaPure XL Total 96 Prep"/>
        <s v="FormaPure XL DNA 50 Prep"/>
        <s v="FormaPure XL DNA 96 Prep"/>
        <s v="FormaPure XL RNA 50 Prep"/>
        <s v="FormaPure XL RNA 96 Prep"/>
        <s v="P8P Solution"/>
        <s v="ORANGE R4&lt;br /&gt;"/>
        <s v="DxFLEX Daily QC Fluorospheres"/>
        <s v="Vi-CELL BLU Quad Pak"/>
        <s v="Lysis LBE"/>
        <s v="Wash WBD"/>
        <s v="RNAdvance Blood 9600 Prep Kit"/>
        <s v="RNAdvance Blood 9600 Lysis"/>
        <s v="RNAdvance Blood 9600 Wash"/>
        <s v="Lysis LBF"/>
        <s v="Wash WBE"/>
        <s v="Lysis LBH"/>
        <s v="GenFind v3"/>
        <s v="GenFind Large Volume Small Kit"/>
        <s v="GenFind Large Volume Large Kit"/>
        <s v="RNAdvance Viral XP"/>
        <s v="RNAdvance Viral"/>
        <s v="CytoFLEX Ready to Use Daily QC Fluorospheres"/>
        <s v="Access SARS-CoV-2 Antigen Extraction Solution"/>
        <s v="Procalcitonin Assay Reagents"/>
        <s v="FormaPure GH"/>
        <s v="AU IP"/>
        <s v="ALT (GPT) Liquid"/>
        <s v="AST (GOT)"/>
        <s v="Stem-Kit Reagents&lt;br /&gt;"/>
        <s v="Stem-Kit Reagents 50t IVD US"/>
        <s v="Alkaline Phosphatase IFCC Liquid R1"/>
        <s v="Alkaline Phosphatase IFCC Liquid R2"/>
        <s v="ALT"/>
        <s v="AST"/>
        <s v="Calcium Arsenazo"/>
        <s v="Triglyceride&lt;br /&gt;"/>
        <s v="Uric acid"/>
        <s v="DIRECT BILIRUBIN"/>
        <s v="UIBC"/>
        <s v="Inorganic Phosphorous"/>
        <s v="&lt;b&gt;Lipase&lt;/b&gt;"/>
        <s v="alpha-1-Acidglycoprotein"/>
        <s v="Creatinine&lt;br /&gt;"/>
        <s v="Inorganic Phosphorus"/>
        <s v="Hologic Kit"/>
        <m/>
      </sharedItems>
    </cacheField>
    <cacheField name="Prep Id" numFmtId="0">
      <sharedItems containsBlank="1" count="206">
        <s v="0003310700"/>
        <s v="008468226"/>
        <s v="0020300930"/>
        <s v="0020500120"/>
        <s v="579468"/>
        <s v="B16312R1A"/>
        <s v="175644"/>
        <s v="177495"/>
        <s v="4641388IVD"/>
        <s v="M33200B"/>
        <s v="470715"/>
        <s v="34200C"/>
        <s v="M34250B"/>
        <s v="M34430B"/>
        <s v="570627"/>
        <s v="570632"/>
        <s v="470643"/>
        <s v="500008"/>
        <s v="570669"/>
        <s v="570674"/>
        <s v="500010"/>
        <s v="570649"/>
        <s v="570654"/>
        <s v="628082"/>
        <s v="395067A"/>
        <s v="395068A"/>
        <s v="449382"/>
        <s v="465106"/>
        <s v="445367"/>
        <s v="467911"/>
        <s v="467822"/>
        <s v="469140"/>
        <s v="469191"/>
        <s v="469788"/>
        <s v="469791"/>
        <s v="969657"/>
        <s v="443322"/>
        <s v="474825"/>
        <s v="534195"/>
        <s v="AA589721"/>
        <s v="608065"/>
        <s v="608122"/>
        <s v="722275"/>
        <s v="4641637"/>
        <s v="625305"/>
        <s v="625307"/>
        <s v="722103"/>
        <s v="733666"/>
        <s v="6704307"/>
        <s v="6704335"/>
        <s v="6704613"/>
        <s v="6704636"/>
        <s v="6704797"/>
        <s v="4641056"/>
        <s v="6704315"/>
        <s v="733672"/>
        <s v="625304"/>
        <s v="625306"/>
        <s v="625308"/>
        <s v="625309"/>
        <s v="6704498"/>
        <s v="6704499"/>
        <s v="6704500"/>
        <s v="6704501"/>
        <s v="6704502"/>
        <s v="623514"/>
        <s v="6605419AZ"/>
        <s v="4641524"/>
        <s v="4641388"/>
        <s v="622555"/>
        <s v="659924"/>
        <s v="659927"/>
        <s v="7541008"/>
        <s v="7561010"/>
        <s v="7800377"/>
        <s v="79053"/>
        <s v="7B119CONC"/>
        <s v="8541502"/>
        <s v="988463"/>
        <s v="A12526"/>
        <s v="A13420"/>
        <s v="A21037"/>
        <s v="A23208"/>
        <s v="A24291B"/>
        <s v="A24295B"/>
        <s v="A24295C"/>
        <s v="A24296B"/>
        <s v="001193LYS"/>
        <s v="01224BIND"/>
        <s v="01224WASH"/>
        <s v="31588B"/>
        <s v="31588C"/>
        <s v="C39465"/>
        <s v="C39486"/>
        <s v="C39467"/>
        <s v="C39489"/>
        <s v="00050HLB"/>
        <s v="00050RBB"/>
        <s v="C42082"/>
        <s v="A33321LYS"/>
        <s v="A33321WASH"/>
        <s v="A33341BB"/>
        <s v="A33341WASH"/>
        <s v="C42152"/>
        <s v="C42160"/>
        <s v="C42153"/>
        <s v="C42172"/>
        <s v="A35603-LB"/>
        <s v="A35603-WB"/>
        <s v="A36328"/>
        <s v="A36331"/>
        <s v="A36332"/>
        <s v="A36338"/>
        <s v="A36787"/>
        <s v="36473P"/>
        <s v="A40702B"/>
        <s v="A40702C"/>
        <s v="A40705B"/>
        <s v="C35760"/>
        <s v="A41499LYS"/>
        <s v="A44178CAL0"/>
        <s v="A47949LYS"/>
        <s v="A47949WASH"/>
        <s v="A49006"/>
        <s v="C42197"/>
        <s v="C42203"/>
        <s v="A49006RUO"/>
        <s v="A45865"/>
        <s v="A45923"/>
        <s v="A45929"/>
        <s v="48925"/>
        <s v="48918"/>
        <s v="48922"/>
        <s v="48937"/>
        <s v="A54852"/>
        <s v="A55391"/>
        <s v="A59869"/>
        <s v="A64668"/>
        <s v="A59869RUO"/>
        <s v="A55391RUO"/>
        <s v="A64668RUO"/>
        <s v="A84573"/>
        <s v="A84574"/>
        <s v="A84561"/>
        <s v="A84562"/>
        <s v="A84573-1"/>
        <s v="A84574-1"/>
        <s v="B25115"/>
        <s v="B25698"/>
        <s v="B39105"/>
        <s v="B51501"/>
        <s v="A4870LYSIS"/>
        <s v="B73983"/>
        <s v="B77696"/>
        <s v="B78896"/>
        <s v="FG5"/>
        <s v="B53509"/>
        <s v="C03551"/>
        <s v="C10366"/>
        <s v="C13791"/>
        <s v="470715-1"/>
        <s v="A13420-1"/>
        <s v="C48256"/>
        <s v="C30568"/>
        <s v="C30571"/>
        <s v="C34816"/>
        <s v="C34822"/>
        <s v="C35872"/>
        <s v="B39105REFORM"/>
        <s v="MU4123S"/>
        <s v="C39284"/>
        <s v="C42099"/>
        <s v="C42102"/>
        <s v="C42161"/>
        <s v="C42178"/>
        <s v="C65719"/>
        <s v="C69628"/>
        <s v="DZ558A-R1"/>
        <s v="GH7928602"/>
        <s v="GH7928605"/>
        <s v="OSR6122R1"/>
        <s v="OSR6122R2"/>
        <s v="HE13400 R1"/>
        <s v="HE13400 R2"/>
        <s v="HE13500 R1"/>
        <s v="HE13500 R2"/>
        <s v="2401"/>
        <s v="ALP19-RX"/>
        <s v="ALP06-RX"/>
        <s v="OSR6107R1"/>
        <s v="OSR6107R2"/>
        <s v="OSR6109R1"/>
        <s v="OSR6109R2"/>
        <s v="OSR61117"/>
        <s v="OSR61118R1"/>
        <s v="OSR6198R1"/>
        <s v="OSR6198R2"/>
        <s v="OSR61181-R1"/>
        <s v="OSR61205R1"/>
        <s v="OSR61205R2"/>
        <s v="OSR61205R2A"/>
        <s v="OSR6130R1L"/>
        <s v="OSR6162R2OLD"/>
        <s v="OSR6178R2"/>
        <s v="TW0002LYSIS"/>
        <m/>
      </sharedItems>
    </cacheField>
    <cacheField name="Ingrd Id" numFmtId="0">
      <sharedItems containsString="0" containsBlank="1" containsNumber="1" containsInteger="1" minValue="1825" maxValue="9370" count="5">
        <n v="1825"/>
        <n v="3363"/>
        <n v="9290"/>
        <n v="9370"/>
        <m/>
      </sharedItems>
    </cacheField>
    <cacheField name="Cas #" numFmtId="0">
      <sharedItems containsBlank="1" count="5">
        <s v="9002931"/>
        <s v="9016459"/>
        <s v="9036195"/>
        <s v="68412544"/>
        <m/>
      </sharedItems>
    </cacheField>
    <cacheField name="EC #" numFmtId="0">
      <sharedItems containsString="0" containsBlank="1" containsNumber="1" containsInteger="1" minValue="5000246" maxValue="6183440"/>
    </cacheField>
    <cacheField name="Ingredient Name" numFmtId="0">
      <sharedItems containsBlank="1" count="5">
        <s v="Polyoxyethylated Octyl Phenol"/>
        <s v="Alkylphenol Ethoxylate"/>
        <s v="octylphenoxypoly(ethoxyethanol)"/>
        <s v="Ethoxylated Nonylphenol"/>
        <m/>
      </sharedItems>
    </cacheField>
    <cacheField name="Unit" numFmtId="0">
      <sharedItems containsBlank="1"/>
    </cacheField>
    <cacheField name="Amount" numFmtId="0">
      <sharedItems containsString="0" containsBlank="1" containsNumber="1" minValue="0.03" maxValue="900000" count="145">
        <n v="10"/>
        <n v="8"/>
        <n v="4"/>
        <n v="6"/>
        <n v="7500"/>
        <n v="18"/>
        <n v="15.2"/>
        <n v="20.5"/>
        <n v="22.75"/>
        <n v="20"/>
        <n v="3750"/>
        <n v="2.74"/>
        <n v="3.1"/>
        <n v="4.0999999999999996"/>
        <n v="6.6"/>
        <n v="9.5"/>
        <n v="2.5"/>
        <n v="14.15"/>
        <n v="5.0999999999999996"/>
        <n v="4.5"/>
        <n v="225"/>
        <n v="1.2"/>
        <n v="120"/>
        <n v="2.4500000000000002"/>
        <n v="36.200000000000003"/>
        <n v="102"/>
        <n v="3.7"/>
        <n v="56.68"/>
        <n v="110"/>
        <n v="81"/>
        <n v="34"/>
        <n v="4.5999999999999996"/>
        <n v="500"/>
        <n v="54"/>
        <n v="0.24"/>
        <n v="0.4"/>
        <n v="0.35"/>
        <n v="0.88"/>
        <n v="5000"/>
        <n v="10000"/>
        <n v="15"/>
        <n v="15.3"/>
        <n v="6.05"/>
        <n v="15.5"/>
        <n v="10.199999999999999"/>
        <n v="10.75"/>
        <n v="22"/>
        <n v="20000"/>
        <n v="4.25"/>
        <n v="1000"/>
        <n v="3"/>
        <n v="1010"/>
        <n v="505"/>
        <n v="5050"/>
        <n v="10100"/>
        <n v="250"/>
        <n v="31"/>
        <n v="42"/>
        <n v="33"/>
        <n v="1.93"/>
        <n v="1"/>
        <n v="0.48"/>
        <n v="3.23"/>
        <n v="2.99"/>
        <n v="3.2"/>
        <n v="60"/>
        <n v="101.1"/>
        <n v="47"/>
        <n v="192"/>
        <n v="7.65"/>
        <n v="1.3"/>
        <n v="25"/>
        <n v="93.1"/>
        <n v="185"/>
        <n v="372.2"/>
        <n v="21"/>
        <n v="80"/>
        <n v="9"/>
        <n v="70"/>
        <n v="420"/>
        <n v="12"/>
        <n v="25.2"/>
        <n v="23"/>
        <n v="49"/>
        <n v="92.2"/>
        <n v="196"/>
        <n v="19.2"/>
        <n v="45"/>
        <n v="148"/>
        <n v="338"/>
        <n v="19.3"/>
        <n v="12.8"/>
        <n v="5.5"/>
        <n v="11.35"/>
        <n v="7.24"/>
        <n v="11.4"/>
        <n v="140"/>
        <n v="875"/>
        <n v="525"/>
        <n v="7"/>
        <n v="90"/>
        <n v="750"/>
        <n v="3.22"/>
        <n v="2.2000000000000002"/>
        <n v="0.45"/>
        <n v="0.15"/>
        <n v="0.7"/>
        <n v="0.17"/>
        <n v="5"/>
        <n v="0.05"/>
        <n v="0.03"/>
        <n v="0.5"/>
        <n v="1.35"/>
        <n v="1.5"/>
        <n v="2"/>
        <n v="10.5"/>
        <n v="200"/>
        <n v="100"/>
        <n v="205"/>
        <n v="640"/>
        <n v="2.2999999999999998"/>
        <n v="30"/>
        <n v="240"/>
        <n v="11"/>
        <n v="40"/>
        <n v="865"/>
        <n v="555"/>
        <n v="44"/>
        <n v="50"/>
        <n v="900000"/>
        <n v="500000"/>
        <n v="12.5"/>
        <n v="29"/>
        <n v="27"/>
        <n v="51"/>
        <n v="42.3"/>
        <n v="17.7"/>
        <n v="165"/>
        <n v="83"/>
        <n v="176.5"/>
        <n v="167"/>
        <n v="150"/>
        <n v="109"/>
        <n v="45.3"/>
        <m/>
      </sharedItems>
    </cacheField>
    <cacheField name="WW Pct" numFmtId="0">
      <sharedItems containsString="0" containsBlank="1" containsNumber="1" minValue="5.8775000000000001E-6" maxValue="68.996700000000004"/>
    </cacheField>
    <cacheField name="Quantity of etO per frml (g)" numFmtId="165">
      <sharedItems containsString="0" containsBlank="1" containsNumber="1" minValue="6.1713749999999996E-7" maxValue="13799.34" count="230">
        <n v="0.10600000000000001"/>
        <n v="7.92E-3"/>
        <n v="3.9996000000000004E-2"/>
        <n v="0.03"/>
        <n v="1024.6425312525"/>
        <n v="0.18"/>
        <n v="1.8481407387999998E-2"/>
        <n v="2.3370315085000002E-3"/>
        <n v="0.12419790123650001"/>
        <n v="2.2800307399999998E-3"/>
        <n v="512.32126562625001"/>
        <n v="8.2117800000000005E-2"/>
        <n v="7.9217699770000004E-3"/>
        <n v="3.7962966E-3"/>
        <n v="6.7167096697800008E-2"/>
        <n v="2.9000147060499998E-2"/>
        <n v="2.4901631475000002E-3"/>
        <n v="2.4940524749999999E-3"/>
        <n v="1.4119658848349998E-2"/>
        <n v="5.0879635307999995E-3"/>
        <n v="4.8211700409E-3"/>
        <n v="2.3633186500000001E-3"/>
        <n v="2.4951191099999996E-3"/>
        <n v="2.4951188225000001E-3"/>
        <n v="4.4912138805000001E-3"/>
        <n v="0.14892012967499998"/>
        <n v="4.9200000000000001E-2"/>
        <n v="1.4770800000000002E-2"/>
        <n v="1.6034521499999999"/>
        <n v="9.8400000000000001E-2"/>
        <n v="0.35299999999999998"/>
        <n v="7.2887500000000001E-3"/>
        <n v="0.10769500000000001"/>
        <n v="0.32450145359999999"/>
        <n v="1.1007499999999998E-2"/>
        <n v="0.16862299999999997"/>
        <n v="0.11307026577"/>
        <n v="1.8508406275710001"/>
        <n v="1.0391637931840001"/>
        <n v="9.4899268357999996E-3"/>
        <n v="1.033051065"/>
        <n v="1.0329818499999999E-2"/>
        <n v="1.0394986219740001"/>
        <n v="1.6150578744E-4"/>
        <n v="1.9283600000000003E-5"/>
        <n v="1.2499999995000001E-4"/>
        <n v="5.5000000000000003E-4"/>
        <n v="8.8235382349999991"/>
        <n v="6.7305604399999996"/>
        <n v="17.647076469999998"/>
        <n v="13.461120879999999"/>
        <n v="0.38663705100000001"/>
        <n v="0.39436979202000005"/>
        <n v="1.86089175207E-2"/>
        <n v="1.8541502844299999E-2"/>
        <n v="1.8363253024800002E-2"/>
        <n v="1.8013929390000002E-2"/>
        <n v="1.8147267719999999E-2"/>
        <n v="1.8147259829999998E-2"/>
        <n v="1.8141605009999999E-2"/>
        <n v="0.16652433510844999"/>
        <n v="1.8752176644000002E-2"/>
        <n v="1.8752136653999999E-2"/>
        <n v="1.8224134545000003E-2"/>
        <n v="1.85006969946E-2"/>
        <n v="1.6686484623E-2"/>
        <n v="1.6246054584899999E-2"/>
        <n v="1.1983917310000002E-2"/>
        <n v="1.203909402E-2"/>
        <n v="1.2162691370000001E-2"/>
        <n v="1.2228852103799998E-2"/>
        <n v="1.1913761920000002E-2"/>
        <n v="1.306051084075E-2"/>
        <n v="0.120103464932"/>
        <n v="0.26480999999999999"/>
        <n v="9.6813750000000004E-2"/>
        <n v="9.6827898749999988E-2"/>
        <n v="0.41287761754500002"/>
        <n v="13799.34"/>
        <n v="4.9869306072499999E-3"/>
        <n v="9.9"/>
        <n v="8.9999999999999993E-3"/>
        <n v="0.66848591543000002"/>
        <n v="0.66186724299999999"/>
        <n v="3.3093362150000001"/>
        <n v="0.33424295771500001"/>
        <n v="3.3424295771499999"/>
        <n v="6.6848591542999998"/>
        <n v="0.16546681075"/>
        <n v="0.41422513875"/>
        <n v="1.202177448864"/>
        <n v="0.94456799553600002"/>
        <n v="8.9321596078999997E-3"/>
        <n v="3.7442038310499999E-3"/>
        <n v="1.0000000000000001E-5"/>
        <n v="1.28225379456E-3"/>
        <n v="3.6000000000000001E-5"/>
        <n v="1.6747227E-2"/>
        <n v="1.5502851000000002E-2"/>
        <n v="3.4873440000000006E-2"/>
        <n v="0.61978910399999998"/>
        <n v="1.56651696036"/>
        <n v="0.72825219720000012"/>
        <n v="1.9833251328000001"/>
        <n v="1.5300000000000003E-2"/>
        <n v="6.4999999999999997E-4"/>
        <n v="0.245964539275"/>
        <n v="0.79029486669769999"/>
        <n v="1.8201375906350001"/>
        <n v="3.1594817334573997"/>
        <n v="0.26750000000000002"/>
        <n v="0.18725000000699998"/>
        <n v="0.78708652568000004"/>
        <n v="0.17709446828699998"/>
        <n v="0.88564943592000001"/>
        <n v="1.37740142001"/>
        <n v="6.8883845016"/>
        <n v="0.25679999999999997"/>
        <n v="0.38520770399999998"/>
        <n v="0.49220000000000008"/>
        <n v="0.74901498"/>
        <n v="1.9730800000000002"/>
        <n v="2.99605992"/>
        <n v="0.37957719955199998"/>
        <n v="0.73998923571000008"/>
        <n v="2.9259075798800001"/>
        <n v="5.5581413704439999"/>
        <n v="0.37976924865990003"/>
        <n v="0.7380411966"/>
        <n v="1.22226315136E-2"/>
        <n v="2.3941261941300002E-2"/>
        <n v="2.3314385675E-3"/>
        <n v="2.6410890000000001E-5"/>
        <n v="2.3561908784999995E-2"/>
        <n v="1.8787248854999997E-2"/>
        <n v="2.3431391827200002E-2"/>
        <n v="1.9933753349760002"/>
        <n v="0.61983063900000002"/>
        <n v="1.9834580447999999"/>
        <n v="5.2046693099999999E-3"/>
        <n v="0.37263681587999997"/>
        <n v="0.26749999992000001"/>
        <n v="2.3289800992499998"/>
        <n v="1.1703124996500001"/>
        <n v="7.1373123220000003E-3"/>
        <n v="0.18342857141999999"/>
        <n v="1.5285714285000001"/>
        <n v="1.6496850696760001E-2"/>
        <n v="1.9436638517999999E-3"/>
        <n v="4.6380834162000001E-3"/>
        <n v="2.6704116637500004E-3"/>
        <n v="7.2652999999999997E-3"/>
        <n v="3.2434375000600004E-3"/>
        <n v="3.361319135"/>
        <n v="4.4174178449999995E-3"/>
        <n v="1.2941279290500001E-2"/>
        <n v="1.2948039331249999E-2"/>
        <n v="4.8476599865E-4"/>
        <n v="2.5745490564000001E-4"/>
        <n v="5.0000000000000004E-6"/>
        <n v="1.9148679430000003E-4"/>
        <n v="2.5750847268E-4"/>
        <n v="1.30854925575E-3"/>
        <n v="1.3091234863500001E-3"/>
        <n v="1.3430458425000001E-3"/>
        <n v="1.3235307352500001"/>
        <n v="1.0095840659999999"/>
        <n v="2"/>
        <n v="2.0000000000000001E-4"/>
        <n v="1.5177047970000002"/>
        <n v="0.01"/>
        <n v="6.1713749999999996E-7"/>
        <n v="7.4626499999999995E-3"/>
        <n v="0.1323734486"/>
        <n v="6.189225E-7"/>
        <n v="5.0055000000000004E-3"/>
        <n v="0.13568278481500001"/>
        <n v="1.1261410503000001E-2"/>
        <n v="0.30285714287999999"/>
        <n v="7.4035230904999994E-3"/>
        <n v="3.7444499735999996E-3"/>
        <n v="7.4730000000000005E-2"/>
        <n v="21.4"/>
        <n v="9.7823679999999982"/>
        <n v="4.6542947108000002E-3"/>
        <n v="0.12396612779999999"/>
        <n v="0.6995319081000001"/>
        <n v="5.5962552648000008"/>
        <n v="6.3805169999999994E-2"/>
        <n v="0.12761033999999999"/>
        <n v="1.6E-2"/>
        <n v="3.2000000000000001E-2"/>
        <n v="1E-3"/>
        <n v="17.100743625650001"/>
        <n v="9.1265339070899998"/>
        <n v="18.023711926499999"/>
        <n v="2.4457142856000001E-2"/>
        <n v="0.61357805911200003"/>
        <n v="4.4000000000000004E-2"/>
        <n v="0.15"/>
        <n v="5.0000000000000001E-3"/>
        <n v="2.5080338140000004E-3"/>
        <n v="180"/>
        <n v="99"/>
        <n v="2.3999999999999998E-3"/>
        <n v="1.1999999999999999E-3"/>
        <n v="1.4999999999999999E-2"/>
        <n v="3.1600000000000003E-2"/>
        <n v="1.2500000000000001E-2"/>
        <n v="2.9000000000000005E-2"/>
        <n v="9.0000000000000011E-3"/>
        <n v="1.3500000000000002E-2"/>
        <n v="3.0000000000000005E-3"/>
        <n v="3.56E-2"/>
        <n v="3.15E-2"/>
        <n v="5.6099999999999995E-3"/>
        <n v="1.2000000000000002E-2"/>
        <n v="0.4"/>
        <n v="4.2299999999999997E-2"/>
        <n v="1.77E-2"/>
        <n v="3.3000000000000002E-2"/>
        <n v="1.66E-2"/>
        <n v="3.5300000000000005E-2"/>
        <n v="0.17650000000000002"/>
        <n v="0.26385999999999998"/>
        <n v="1.6500000000000001E-2"/>
        <n v="0.109"/>
        <n v="4.53E-2"/>
        <n v="1.9184006209919999"/>
        <m/>
      </sharedItems>
    </cacheField>
    <cacheField name="Quantity per kit" numFmtId="0">
      <sharedItems containsNonDate="0" containsString="0" containsBlank="1" count="1">
        <m/>
      </sharedItems>
    </cacheField>
  </cacheFields>
  <extLst>
    <ext xmlns:x14="http://schemas.microsoft.com/office/spreadsheetml/2009/9/main" uri="{725AE2AE-9491-48be-B2B4-4EB974FC3084}">
      <x14:pivotCacheDefinition pivotCacheId="1159436084"/>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86.671094212965" createdVersion="8" refreshedVersion="8" minRefreshableVersion="3" recordCount="382" xr:uid="{A13A9BDC-182C-4E17-BFAE-D2816D92A021}">
  <cacheSource type="worksheet">
    <worksheetSource ref="A1:K1048576" sheet="OBI" r:id="rId2"/>
  </cacheSource>
  <cacheFields count="12">
    <cacheField name="Part No" numFmtId="0">
      <sharedItems containsBlank="1" count="288">
        <s v="0003310700"/>
        <s v="0003310704"/>
        <s v="0008468210"/>
        <s v="0020300900"/>
        <s v="0020500100"/>
        <s v="158726"/>
        <s v="17350H"/>
        <s v="175474"/>
        <s v="175478"/>
        <s v="175621"/>
        <s v="177495"/>
        <s v="266782"/>
        <s v="33200"/>
        <s v="33880"/>
        <s v="34200"/>
        <s v="34250"/>
        <s v="34430"/>
        <s v="37205"/>
        <s v="37206"/>
        <s v="37209"/>
        <s v="37215"/>
        <s v="37219"/>
        <s v="37305"/>
        <s v="37309"/>
        <s v="383198"/>
        <s v="383260"/>
        <s v="395067"/>
        <s v="395068"/>
        <s v="447660"/>
        <s v="462595"/>
        <s v="465101"/>
        <s v="465971"/>
        <s v="467825"/>
        <s v="467910"/>
        <s v="469137"/>
        <s v="469188"/>
        <s v="469785"/>
        <s v="472482"/>
        <s v="472515"/>
        <s v="474824"/>
        <s v="534181"/>
        <s v="566436"/>
        <s v="582842"/>
        <s v="586605"/>
        <s v="589721"/>
        <s v="608070"/>
        <s v="608120"/>
        <s v="628022"/>
        <s v="628023"/>
        <s v="6600703"/>
        <s v="6600708"/>
        <s v="6601329"/>
        <s v="6602336"/>
        <s v="6602764"/>
        <s v="6602784"/>
        <s v="6602785"/>
        <s v="6602786"/>
        <s v="6602787"/>
        <s v="6602788"/>
        <s v="6602790"/>
        <s v="6602792"/>
        <s v="6602793"/>
        <s v="6602794"/>
        <s v="6602796"/>
        <s v="6602797"/>
        <s v="6602798"/>
        <s v="6602799"/>
        <s v="6602800"/>
        <s v="6602801"/>
        <s v="6602802"/>
        <s v="6603473"/>
        <s v="6605359"/>
        <s v="6605419"/>
        <s v="6607007"/>
        <s v="6607055"/>
        <s v="66115"/>
        <s v="661496"/>
        <s v="721542"/>
        <s v="721543"/>
        <s v="7546138"/>
        <s v="7561010"/>
        <s v="7800377"/>
        <s v="79053-1"/>
        <s v="7B119"/>
        <s v="7B119UL"/>
        <s v="8448066"/>
        <s v="8448188"/>
        <s v="8448222"/>
        <s v="8448350"/>
        <s v="8546929"/>
        <s v="8546930"/>
        <s v="8546931"/>
        <s v="8547111"/>
        <s v="8547113"/>
        <s v="8547135"/>
        <s v="8561010"/>
        <s v="988413"/>
        <s v="988462"/>
        <s v="988471"/>
        <s v="A12985"/>
        <s v="A13422"/>
        <s v="A21044"/>
        <s v="A21078"/>
        <s v="A23201"/>
        <s v="A24291"/>
        <s v="A24295"/>
        <s v="A24296"/>
        <s v="A29208"/>
        <s v="A29213"/>
        <s v="A29214"/>
        <s v="A29228"/>
        <s v="A29229"/>
        <s v="A29230"/>
        <s v="A31588"/>
        <s v="A32645"/>
        <s v="A32646"/>
        <s v="A32647"/>
        <s v="A32648"/>
        <s v="A32649"/>
        <s v="A33321"/>
        <s v="A33322"/>
        <s v="A33324"/>
        <s v="A33325"/>
        <s v="A33341"/>
        <s v="A33342"/>
        <s v="A33343"/>
        <s v="A33345"/>
        <s v="A35603"/>
        <s v="A35604"/>
        <s v="A35605"/>
        <s v="A35606"/>
        <s v="A36097"/>
        <s v="A36098"/>
        <s v="A36100"/>
        <s v="A36473"/>
        <s v="A36474"/>
        <s v="A40702"/>
        <s v="A40705"/>
        <s v="A41497"/>
        <s v="A41499"/>
        <s v="A41500"/>
        <s v="A41501"/>
        <s v="A44176"/>
        <s v="A47942"/>
        <s v="A47943"/>
        <s v="A47949"/>
        <s v="A47950"/>
        <s v="A47951"/>
        <s v="A48571"/>
        <s v="A48705"/>
        <s v="A48706"/>
        <s v="A49092"/>
        <s v="A49209"/>
        <s v="A49752"/>
        <s v="A49753"/>
        <s v="A50087"/>
        <s v="A50089"/>
        <s v="A50091"/>
        <s v="A54928"/>
        <s v="A56934"/>
        <s v="A63492"/>
        <s v="A63493"/>
        <s v="A64669"/>
        <s v="A69183"/>
        <s v="A69184"/>
        <s v="A70449"/>
        <s v="A83078"/>
        <s v="A84801"/>
        <s v="A84803"/>
        <s v="A84805"/>
        <s v="A84806"/>
        <s v="A85017"/>
        <s v="A98476"/>
        <s v="A98477"/>
        <s v="B03704"/>
        <s v="B03705"/>
        <s v="B06938"/>
        <s v="B16312"/>
        <s v="B25115"/>
        <s v="B25698"/>
        <s v="B36868"/>
        <s v="B39105"/>
        <s v="B53230"/>
        <s v="B73036"/>
        <s v="B73983"/>
        <s v="B73985"/>
        <s v="B77691"/>
        <s v="B78896"/>
        <s v="B78897"/>
        <s v="B83876"/>
        <s v="B83877"/>
        <s v="B94499"/>
        <s v="B94987"/>
        <s v="B96656"/>
        <s v="C03551"/>
        <s v="C06019"/>
        <s v="C06147"/>
        <s v="C09556"/>
        <s v="C13787"/>
        <s v="C28647"/>
        <s v="C28648"/>
        <s v="C30098"/>
        <s v="C30566"/>
        <s v="C31300"/>
        <s v="C31301"/>
        <s v="C32257"/>
        <s v="C32258"/>
        <s v="C34816"/>
        <s v="C34822"/>
        <s v="C34880"/>
        <s v="C34881"/>
        <s v="C35760"/>
        <s v="C35872"/>
        <s v="C35873"/>
        <s v="C35991"/>
        <s v="C35992"/>
        <s v="C35996"/>
        <s v="C35997"/>
        <s v="C36000"/>
        <s v="C36001"/>
        <s v="C38407"/>
        <s v="C38408"/>
        <s v="C38409"/>
        <s v="C38410"/>
        <s v="C39283"/>
        <s v="C39291"/>
        <s v="C39465"/>
        <s v="C39467"/>
        <s v="C39486"/>
        <s v="C39489"/>
        <s v="C42082"/>
        <s v="C42098"/>
        <s v="C42099"/>
        <s v="C42102"/>
        <s v="C42152"/>
        <s v="C42153"/>
        <s v="C42160"/>
        <s v="C42161"/>
        <s v="C42172"/>
        <s v="C42178"/>
        <s v="C42197"/>
        <s v="C42203"/>
        <s v="C42213"/>
        <s v="C42216"/>
        <s v="C43611"/>
        <s v="C43613"/>
        <s v="C59543"/>
        <s v="C63510"/>
        <s v="C65719"/>
        <s v="C69561"/>
        <s v="DZ558A-K"/>
        <s v="DZ558A-KY1"/>
        <s v="GH79286-16000"/>
        <s v="HE10600"/>
        <s v="HE13400"/>
        <s v="HE13500"/>
        <s v="IM3630"/>
        <s v="IM3630US"/>
        <s v="OEM-ALP19-RX"/>
        <s v="OEM-ALP6-RX"/>
        <s v="OSR6007"/>
        <s v="OSR6009"/>
        <s v="OSR60117"/>
        <s v="OSR60118"/>
        <s v="OSR6098"/>
        <s v="OSR6107"/>
        <s v="OSR6109"/>
        <s v="OSR61117"/>
        <s v="OSR61118"/>
        <s v="OSR61181"/>
        <s v="OSR61205"/>
        <s v="OSR6122"/>
        <s v="OSR6130"/>
        <s v="OSR6162"/>
        <s v="OSR6178"/>
        <s v="OSR6198"/>
        <s v="OSR6209"/>
        <s v="OSR6222"/>
        <s v="OSR6230"/>
        <s v="OSR6298"/>
        <s v="OSR6607"/>
        <s v="OSR6609"/>
        <s v="OSR66117"/>
        <s v="OSR66118"/>
        <s v="OSR6678"/>
        <s v="OSR6698"/>
        <s v="TW0002"/>
        <m/>
      </sharedItems>
    </cacheField>
    <cacheField name="Product Name" numFmtId="0">
      <sharedItems containsBlank="1" count="219">
        <s v="Zeroing Solution"/>
        <s v="HemosIL PT-Fibrinogen HS"/>
        <s v="HEMOSIL VWF:RCo"/>
        <s v="HEMOSIL™ D-DIMER HS 500"/>
        <s v="Ready Solv™ HP"/>
        <s v="Fructosamine"/>
        <s v="Vi-Cell™ Focus Control"/>
        <s v="Vi-Cell™ Concentration Control"/>
        <s v="LeukoSure™ Enumeration Kit"/>
        <s v="Aperture Instrument Concentration Control"/>
        <s v="CEA"/>
        <s v="Free T4"/>
        <s v="HAV Ab"/>
        <s v="HBc IgM"/>
        <s v="RUBELLA IgG"/>
        <s v="Hybritech&lt;Sup&gt;®&lt;/Sup&gt; PSA CALIBRATORS"/>
        <s v="Hybritech&lt;Sup&gt;®&lt;/Sup&gt; PSA SAMPLE DILUENT"/>
        <s v="Hybritech PSA QC&lt;br /&gt;QC1, QC2, QC3"/>
        <s v="HYBRITECH free PSA CALIBRATORS"/>
        <s v="Hybritech free PSA QC&lt;br /&gt;QC1 and QC2"/>
        <s v="Ostase&lt;Sup&gt;®&lt;/Sup&gt; Calibrators"/>
        <s v="Ostase QC&lt;br /&gt;QC1 and QC2"/>
        <s v="Vi-CELL™Quad and Single Pak"/>
        <s v="Hemoccult&lt;Sup&gt;®&lt;/Sup&gt; ICT Extraction Buffer"/>
        <s v="Hemoccult&lt;Sup&gt;®&lt;/Sup&gt; ICT Control Kit"/>
        <s v="Diluent 2"/>
        <s v="Lipase Reagent"/>
        <s v="Total Iron Binding Capacity Reagent"/>
        <s v="Cholesterol Reagent"/>
        <s v="Iron Color Reagent"/>
        <s v="Gentamicin Reagent"/>
        <s v="Phenytoin Reagent"/>
        <s v="Phenobarbital Reagent"/>
        <s v="Urea Nitrogen (BUN) Reagent"/>
        <s v="Alkaline Buffer"/>
        <s v="Vancomycin Reagent"/>
        <s v="Ready Cap™"/>
        <s v="Na/K Conditioning Solution"/>
        <s v="Test Sample"/>
        <s v="DTCS - Quick Start Kit"/>
        <s v="COULTER DxH Cleaner"/>
        <s v="Coulter® Dispersant Type IA"/>
        <s v="MIXED DISPERSANT KIT"/>
        <s v="CC SIZE STANDARDS - MIXED KIT"/>
        <s v="Photon Correlation Spectroscopy (PCS) Controls - Mixed Kit"/>
        <s v="Whole Blood Lysing Reagents"/>
        <s v="Photon Correlation Spectroscopy (PCS) Control L50&lt;br /&gt;"/>
        <s v="Photon Correlation Spectroscopy (PCS) Control L100&lt;br /&gt;"/>
        <s v="Photon Correlation Spectroscopy (PCS) Control L200&lt;br /&gt;"/>
        <s v="Photon Correlation Spectroscopy (PCS) Control L300"/>
        <s v="Photon Correlation Spectroscopy (PCS) Control L500"/>
        <s v="Photon Correlation Spectroscopy (PCS) Control L1000"/>
        <s v="CC Size Standard L2"/>
        <s v="CC Size Standards - L3, L5"/>
        <s v="CC Size Standard L10"/>
        <s v="CC Size Standard L15"/>
        <s v="CC Size Standard L20"/>
        <s v="CC Size Standard L30"/>
        <s v="CC Size Standard L43"/>
        <s v="CC Size Standard L65"/>
        <s v="CC Size Standard L90"/>
        <s v="IMMUNO-BRITE™"/>
        <s v="Flow-Check™ Fluorospheres"/>
        <s v="Latex Particles DC/RF"/>
        <s v="Flow-Set™ Fluorospheres"/>
        <s v="COULTER DNA PREP Reagents Kit"/>
        <s v="Gastroccult&lt;Sup&gt;®&lt;/Sup&gt;Developer"/>
        <s v="Chloride Electrode Test Solution L1, L2"/>
        <s v="COULTER® LH Series Cleaner"/>
        <s v="ZAP-OGLOBIN&lt;Sup&gt;®&lt;/Sup&gt; II Lytic Reagent"/>
        <s v="Polyoxyethylated alkyl phenol, 70% solution"/>
        <s v="LATRON™ 300LS"/>
        <s v="Concentrated Wash Solution 3"/>
        <s v="Emit tox Serum Benzodiazepine Assay"/>
        <s v="UNI-T-PAK™ Reagent System"/>
        <s v="COULTER CLENZ&lt;Sup&gt;®&lt;/Sup&gt; CLEANING AGENT"/>
        <s v="A&lt;Sup&gt;c&lt;/Sup&gt;°T RINSE SHUTDOWN DILUENT"/>
        <s v="COULTER CLENZ&lt;Sup&gt;®&lt;/Sup&gt;"/>
        <s v="A&lt;Sup&gt;c&lt;/Sup&gt;°T TAINER™"/>
        <s v="diff A&lt;Sup&gt;c&lt;/Sup&gt;°T Tainer™"/>
        <s v="Haptoglobin Reagent"/>
        <s v="C3 Reagent"/>
        <s v="C4 Reagent"/>
        <s v="TPOAb"/>
        <s v="FT3"/>
        <s v="GenomeLab™ Rat ReferencePlex"/>
        <s v="GenomeLab™ Human MultitoxPlex"/>
        <s v="GenomeLab™ SNPStart"/>
        <s v="HBs Ag"/>
        <s v="HBs Ag Confirmatory"/>
        <s v="HBs Ab"/>
        <s v="Agencourt® Genfind® DNA Isolation Kit"/>
        <s v="Agencourt® RNAdvance® Cell"/>
        <s v="Agencourt® RNAdvance® Tube"/>
        <s v="Agencourt® Genfind® Blood/Serum"/>
        <s v="TOXO IgG"/>
        <s v="RNAdvance Tissue"/>
        <s v="Agencourt® RNAdvance® Tissue"/>
        <s v="Agencourt® VirNA™"/>
        <s v="Agencourt® FormaPure®"/>
        <s v="RNAdvance Blood"/>
        <s v="Agencourt® RNAdvance® Blood"/>
        <s v="Inhibin A"/>
        <s v="Inhibin A Calibrators"/>
        <s v="Inhibin A QC&lt;br /&gt;QC1, QC2, QC3"/>
        <s v="Anti-Insulin(e) IRMA Kit"/>
        <s v="CMV IgG"/>
        <s v="CMV IgM"/>
        <s v="GenFind v2 384 prep Kit"/>
        <s v="Agencourt® Genfind® V2 Blood and Serum DNA Isolation Kit"/>
        <s v="Agencourt® Genfind® v2 DNA Isolation Kit"/>
        <s v="Ostase IRMA Kit"/>
        <s v="RNAdvance Cell v2"/>
        <s v="RNAdvance Cell"/>
        <s v="Agencourt® Chloropure™"/>
        <s v="ACCESS PAPP-A"/>
        <s v="DNAdvance"/>
        <s v="Agencourt® Genfind® V2 Lysis Buffer"/>
        <s v="PAPP-A"/>
        <s v="Access Hybritech p2PSA"/>
        <s v="Access® Hybritech® p2PSA Calibrators"/>
        <s v="SPRI-TE™ gDNA Extraction Kit"/>
        <s v="SPRI-TE™ Viral NA Extraction Kit"/>
        <s v="SPRI-TE™ FFPE NA Extraction Kit"/>
        <s v="Coulter® DxH 300 Rinse"/>
        <s v="Hybritech p2PSA QC&lt;br /&gt;QC1, QC2, QC3"/>
        <s v="Flow-Set™ Pro Fluorospheres"/>
        <s v="Flow-Check™ Pro Fluorospheres"/>
        <s v="FlowClean Cleaning Agent"/>
        <s v="Flow-Check™ Pro"/>
        <s v="Flow-Set™ Pro"/>
        <s v="FlowClean"/>
        <s v="Genfind V2 Blood and Serum DNA Isolation Kit"/>
        <s v="SPRIworks Fragment Library Kit I - 10&lt;br /&gt;(For Illumina Genome Analyzer)"/>
        <s v="SPRIworks Fragment Library Kit I - 50&lt;br /&gt;(For Illumina Genome Analyzer)"/>
        <s v="SPRIworks Fragment Library Kit II - 10&lt;br /&gt;(For Roche GS FLX DNA Sequencer)"/>
        <s v="SPRIworks Fragment Library Kit II - 50&lt;br /&gt;(For Roche GS FLX DNA Sequencer)"/>
        <s v="GenomeLab™ GeXP Start Kit"/>
        <s v="SPRIworks Fragment Library Kit III - 10"/>
        <s v="SPRIworks Fragment Library Kit III - 50"/>
        <s v="SPRIworks HT Fragment Library Kit - 48 rxns&lt;br /&gt;(For Illumina Next Generation Sequencers)"/>
        <s v="OSTASE BAP HEAT TREAT STK STD"/>
        <s v="AQUIOS Cleaning Agent"/>
        <s v="DxH 500 Series Cleaner"/>
        <s v="10% P8P Solution"/>
        <s v="CytoFLEX Daily QC Fluorospheres"/>
        <s v="Agencourt DNAdvance Lysis"/>
        <s v="ViaCheck Viability Instrument Standard - Zero Percent Viability Control"/>
        <s v="ViaCheck Viability Instrument Standard - One Hundred Percent Viability Control"/>
        <s v="AQUIOS STEM Kit"/>
        <s v="ViaCheck Viability Instrument Standard - 4x10&lt;Sup&gt;6&lt;/Sup&gt; Concentration Control"/>
        <s v="ViaCheck Viability Instrument Standard - 8 x 10&lt;Sup&gt;6&lt;/Sup&gt; Concentration Control"/>
        <s v="Ostase QC, QC1 and QC2"/>
        <s v="Fast Glycan Labeling and Analysis Kit"/>
        <s v="Vi-CELL Quad Pak for Integrated Systems"/>
        <s v="AQUIOS Flow-Count Fluorospheres"/>
        <s v="Cell Cycle kit&lt;br /&gt;"/>
        <s v="Vi-CELL BLU Reagent Pack"/>
        <s v="CytoFLEX Daily IR QC Fluorospheres"/>
        <s v="Vi-CELL FL Cleaning Kit"/>
        <s v="C100HT Glycan Labeling and Analysis Kit"/>
        <s v="ACCESS Free T4 2X100 DET"/>
        <s v="ACCESS Free T3 2X100 DET"/>
        <s v="FormaPure GH Kit 40K"/>
        <s v="DNAdvance Sample Kit"/>
        <s v="Genfind v2 Sample Kit"/>
        <s v="Lysis LBB"/>
        <s v="GenFind v3 50 prep Kit"/>
        <s v="GenFind v3 384 prep Kit"/>
        <s v="Lysis LBC"/>
        <s v="Lysis LBD"/>
        <s v="FormaPure XL Total 50 Prep"/>
        <s v="FormaPure XL Total 96 Prep"/>
        <s v="FormaPure XL DNA 50 Prep"/>
        <s v="FormaPure XL DNA 96 Prep"/>
        <s v="FormaPure XL RNA 50 Prep"/>
        <s v="FormaPure XL RNA 96 Prep"/>
        <s v="P8P Solution"/>
        <s v="ORANGE R4&lt;br /&gt;"/>
        <s v="DxFLEX Daily QC Fluorospheres"/>
        <s v="Vi-CELL BLU Quad Pak"/>
        <s v="Lysis LBE"/>
        <s v="Wash WBD"/>
        <s v="RNAdvance Blood 9600 Prep Kit"/>
        <s v="RNAdvance Blood 9600 Lysis"/>
        <s v="RNAdvance Blood 9600 Wash"/>
        <s v="Lysis LBF"/>
        <s v="Wash WBE"/>
        <s v="Lysis LBH"/>
        <s v="GenFind v3"/>
        <s v="GenFind Large Volume Small Kit"/>
        <s v="GenFind Large Volume Large Kit"/>
        <s v="RNAdvance Viral XP"/>
        <s v="RNAdvance Viral"/>
        <s v="CytoFLEX Ready to Use Daily QC Fluorospheres"/>
        <s v="Access SARS-CoV-2 Antigen Extraction Solution"/>
        <s v="Procalcitonin Assay Reagents"/>
        <s v="FormaPure GH"/>
        <s v="AU IP"/>
        <s v="ALT (GPT) Liquid"/>
        <s v="AST (GOT)"/>
        <s v="Stem-Kit Reagents&lt;br /&gt;"/>
        <s v="Stem-Kit Reagents 50t IVD US"/>
        <s v="Alkaline Phosphatase IFCC Liquid R1"/>
        <s v="Alkaline Phosphatase IFCC Liquid R2"/>
        <s v="ALT"/>
        <s v="AST"/>
        <s v="Calcium Arsenazo"/>
        <s v="Triglyceride&lt;br /&gt;"/>
        <s v="Uric acid"/>
        <s v="DIRECT BILIRUBIN"/>
        <s v="UIBC"/>
        <s v="Inorganic Phosphorous"/>
        <s v="&lt;b&gt;Lipase&lt;/b&gt;"/>
        <s v="alpha-1-Acidglycoprotein"/>
        <s v="Creatinine&lt;br /&gt;"/>
        <s v="Inorganic Phosphorus"/>
        <s v="Hologic Kit"/>
        <m/>
      </sharedItems>
    </cacheField>
    <cacheField name="Prep Id" numFmtId="0">
      <sharedItems containsBlank="1" count="206">
        <s v="0003310700"/>
        <s v="008468226"/>
        <s v="0020300930"/>
        <s v="0020500120"/>
        <s v="579468"/>
        <s v="B16312R1A"/>
        <s v="175644"/>
        <s v="177495"/>
        <s v="4641388IVD"/>
        <s v="M33200B"/>
        <s v="470715"/>
        <s v="34200C"/>
        <s v="M34250B"/>
        <s v="M34430B"/>
        <s v="570627"/>
        <s v="570632"/>
        <s v="470643"/>
        <s v="500008"/>
        <s v="570669"/>
        <s v="570674"/>
        <s v="500010"/>
        <s v="570649"/>
        <s v="570654"/>
        <s v="628082"/>
        <s v="395067A"/>
        <s v="395068A"/>
        <s v="449382"/>
        <s v="465106"/>
        <s v="445367"/>
        <s v="467911"/>
        <s v="467822"/>
        <s v="469140"/>
        <s v="469191"/>
        <s v="469788"/>
        <s v="469791"/>
        <s v="969657"/>
        <s v="443322"/>
        <s v="474825"/>
        <s v="534195"/>
        <s v="AA589721"/>
        <s v="608065"/>
        <s v="608122"/>
        <s v="722275"/>
        <s v="4641637"/>
        <s v="625305"/>
        <s v="625307"/>
        <s v="722103"/>
        <s v="733666"/>
        <s v="6704307"/>
        <s v="6704335"/>
        <s v="6704613"/>
        <s v="6704636"/>
        <s v="6704797"/>
        <s v="4641056"/>
        <s v="6704315"/>
        <s v="733672"/>
        <s v="625304"/>
        <s v="625306"/>
        <s v="625308"/>
        <s v="625309"/>
        <s v="6704498"/>
        <s v="6704499"/>
        <s v="6704500"/>
        <s v="6704501"/>
        <s v="6704502"/>
        <s v="623514"/>
        <s v="6605419AZ"/>
        <s v="4641524"/>
        <s v="4641388"/>
        <s v="622555"/>
        <s v="659924"/>
        <s v="659927"/>
        <s v="7541008"/>
        <s v="7561010"/>
        <s v="7800377"/>
        <s v="79053"/>
        <s v="7B119CONC"/>
        <s v="8541502"/>
        <s v="988463"/>
        <s v="A12526"/>
        <s v="A13420"/>
        <s v="A21037"/>
        <s v="A23208"/>
        <s v="A24291B"/>
        <s v="A24295B"/>
        <s v="A24295C"/>
        <s v="A24296B"/>
        <s v="001193LYS"/>
        <s v="01224BIND"/>
        <s v="01224WASH"/>
        <s v="31588B"/>
        <s v="31588C"/>
        <s v="C39465"/>
        <s v="C39486"/>
        <s v="C39467"/>
        <s v="C39489"/>
        <s v="00050HLB"/>
        <s v="00050RBB"/>
        <s v="C42082"/>
        <s v="A33321LYS"/>
        <s v="A33321WASH"/>
        <s v="A33341BB"/>
        <s v="A33341WASH"/>
        <s v="C42152"/>
        <s v="C42160"/>
        <s v="C42153"/>
        <s v="C42172"/>
        <s v="A35603-LB"/>
        <s v="A35603-WB"/>
        <s v="A36328"/>
        <s v="A36331"/>
        <s v="A36332"/>
        <s v="A36338"/>
        <s v="A36787"/>
        <s v="36473P"/>
        <s v="A40702B"/>
        <s v="A40702C"/>
        <s v="A40705B"/>
        <s v="C35760"/>
        <s v="A41499LYS"/>
        <s v="A44178CAL0"/>
        <s v="A47949LYS"/>
        <s v="A47949WASH"/>
        <s v="A49006"/>
        <s v="C42197"/>
        <s v="C42203"/>
        <s v="A49006RUO"/>
        <s v="A45865"/>
        <s v="A45923"/>
        <s v="A45929"/>
        <s v="48925"/>
        <s v="48918"/>
        <s v="48922"/>
        <s v="48937"/>
        <s v="A54852"/>
        <s v="A55391"/>
        <s v="A59869"/>
        <s v="A64668"/>
        <s v="A59869RUO"/>
        <s v="A55391RUO"/>
        <s v="A64668RUO"/>
        <s v="A84573"/>
        <s v="A84574"/>
        <s v="A84561"/>
        <s v="A84562"/>
        <s v="A84573-1"/>
        <s v="A84574-1"/>
        <s v="B25115"/>
        <s v="B25698"/>
        <s v="B39105"/>
        <s v="B51501"/>
        <s v="A4870LYSIS"/>
        <s v="B73983"/>
        <s v="B77696"/>
        <s v="B78896"/>
        <s v="FG5"/>
        <s v="B53509"/>
        <s v="C03551"/>
        <s v="C10366"/>
        <s v="C13791"/>
        <s v="470715-1"/>
        <s v="A13420-1"/>
        <s v="C48256"/>
        <s v="C30568"/>
        <s v="C30571"/>
        <s v="C34816"/>
        <s v="C34822"/>
        <s v="C35872"/>
        <s v="B39105REFORM"/>
        <s v="MU4123S"/>
        <s v="C39284"/>
        <s v="C42099"/>
        <s v="C42102"/>
        <s v="C42161"/>
        <s v="C42178"/>
        <s v="C65719"/>
        <s v="C69628"/>
        <s v="DZ558A-R1"/>
        <s v="GH7928602"/>
        <s v="GH7928605"/>
        <s v="OSR6122R1"/>
        <s v="OSR6122R2"/>
        <s v="HE13400 R1"/>
        <s v="HE13400 R2"/>
        <s v="HE13500 R1"/>
        <s v="HE13500 R2"/>
        <s v="2401"/>
        <s v="ALP19-RX"/>
        <s v="ALP06-RX"/>
        <s v="OSR6107R1"/>
        <s v="OSR6107R2"/>
        <s v="OSR6109R1"/>
        <s v="OSR6109R2"/>
        <s v="OSR61117"/>
        <s v="OSR61118R1"/>
        <s v="OSR6198R1"/>
        <s v="OSR6198R2"/>
        <s v="OSR61181-R1"/>
        <s v="OSR61205R1"/>
        <s v="OSR61205R2"/>
        <s v="OSR61205R2A"/>
        <s v="OSR6130R1L"/>
        <s v="OSR6162R2OLD"/>
        <s v="OSR6178R2"/>
        <s v="TW0002LYSIS"/>
        <m/>
      </sharedItems>
    </cacheField>
    <cacheField name="Ingrd Id" numFmtId="0">
      <sharedItems containsString="0" containsBlank="1" containsNumber="1" containsInteger="1" minValue="1825" maxValue="9370" count="5">
        <n v="1825"/>
        <n v="3363"/>
        <n v="9290"/>
        <n v="9370"/>
        <m/>
      </sharedItems>
    </cacheField>
    <cacheField name="Cas #" numFmtId="0">
      <sharedItems containsBlank="1" count="5">
        <s v="9002931"/>
        <s v="9016459"/>
        <s v="9036195"/>
        <s v="68412544"/>
        <m/>
      </sharedItems>
    </cacheField>
    <cacheField name="EC #" numFmtId="0">
      <sharedItems containsString="0" containsBlank="1" containsNumber="1" containsInteger="1" minValue="5000246" maxValue="6183440"/>
    </cacheField>
    <cacheField name="Ingredient Name" numFmtId="0">
      <sharedItems containsBlank="1" count="5">
        <s v="Polyoxyethylated Octyl Phenol"/>
        <s v="Alkylphenol Ethoxylate"/>
        <s v="octylphenoxypoly(ethoxyethanol)"/>
        <s v="Ethoxylated Nonylphenol"/>
        <m/>
      </sharedItems>
    </cacheField>
    <cacheField name="Unit" numFmtId="0">
      <sharedItems containsBlank="1"/>
    </cacheField>
    <cacheField name="Amount" numFmtId="0">
      <sharedItems containsString="0" containsBlank="1" containsNumber="1" minValue="0.03" maxValue="900000" count="145">
        <n v="10"/>
        <n v="8"/>
        <n v="4"/>
        <n v="6"/>
        <n v="7500"/>
        <n v="18"/>
        <n v="15.2"/>
        <n v="20.5"/>
        <n v="22.75"/>
        <n v="20"/>
        <n v="3750"/>
        <n v="2.74"/>
        <n v="3.1"/>
        <n v="4.0999999999999996"/>
        <n v="6.6"/>
        <n v="9.5"/>
        <n v="2.5"/>
        <n v="14.15"/>
        <n v="5.0999999999999996"/>
        <n v="4.5"/>
        <n v="225"/>
        <n v="1.2"/>
        <n v="120"/>
        <n v="2.4500000000000002"/>
        <n v="36.200000000000003"/>
        <n v="102"/>
        <n v="3.7"/>
        <n v="56.68"/>
        <n v="110"/>
        <n v="81"/>
        <n v="34"/>
        <n v="4.5999999999999996"/>
        <n v="500"/>
        <n v="54"/>
        <n v="0.24"/>
        <n v="0.4"/>
        <n v="0.35"/>
        <n v="0.88"/>
        <n v="5000"/>
        <n v="10000"/>
        <n v="15"/>
        <n v="15.3"/>
        <n v="6.05"/>
        <n v="15.5"/>
        <n v="10.199999999999999"/>
        <n v="10.75"/>
        <n v="22"/>
        <n v="20000"/>
        <n v="4.25"/>
        <n v="1000"/>
        <n v="3"/>
        <n v="1010"/>
        <n v="505"/>
        <n v="5050"/>
        <n v="10100"/>
        <n v="250"/>
        <n v="31"/>
        <n v="42"/>
        <n v="33"/>
        <n v="1.93"/>
        <n v="1"/>
        <n v="0.48"/>
        <n v="3.23"/>
        <n v="2.99"/>
        <n v="3.2"/>
        <n v="60"/>
        <n v="101.1"/>
        <n v="47"/>
        <n v="192"/>
        <n v="7.65"/>
        <n v="1.3"/>
        <n v="25"/>
        <n v="93.1"/>
        <n v="185"/>
        <n v="372.2"/>
        <n v="21"/>
        <n v="80"/>
        <n v="9"/>
        <n v="70"/>
        <n v="420"/>
        <n v="12"/>
        <n v="25.2"/>
        <n v="23"/>
        <n v="49"/>
        <n v="92.2"/>
        <n v="196"/>
        <n v="19.2"/>
        <n v="45"/>
        <n v="148"/>
        <n v="338"/>
        <n v="19.3"/>
        <n v="12.8"/>
        <n v="5.5"/>
        <n v="11.35"/>
        <n v="7.24"/>
        <n v="11.4"/>
        <n v="140"/>
        <n v="875"/>
        <n v="525"/>
        <n v="7"/>
        <n v="90"/>
        <n v="750"/>
        <n v="3.22"/>
        <n v="2.2000000000000002"/>
        <n v="0.45"/>
        <n v="0.15"/>
        <n v="0.7"/>
        <n v="0.17"/>
        <n v="5"/>
        <n v="0.05"/>
        <n v="0.03"/>
        <n v="0.5"/>
        <n v="1.35"/>
        <n v="1.5"/>
        <n v="2"/>
        <n v="10.5"/>
        <n v="200"/>
        <n v="100"/>
        <n v="205"/>
        <n v="640"/>
        <n v="2.2999999999999998"/>
        <n v="30"/>
        <n v="240"/>
        <n v="11"/>
        <n v="40"/>
        <n v="865"/>
        <n v="555"/>
        <n v="44"/>
        <n v="50"/>
        <n v="900000"/>
        <n v="500000"/>
        <n v="12.5"/>
        <n v="29"/>
        <n v="27"/>
        <n v="51"/>
        <n v="42.3"/>
        <n v="17.7"/>
        <n v="165"/>
        <n v="83"/>
        <n v="176.5"/>
        <n v="167"/>
        <n v="150"/>
        <n v="109"/>
        <n v="45.3"/>
        <m/>
      </sharedItems>
    </cacheField>
    <cacheField name="WW Pct" numFmtId="0">
      <sharedItems containsString="0" containsBlank="1" containsNumber="1" minValue="5.8775000000000001E-6" maxValue="68.996700000000004"/>
    </cacheField>
    <cacheField name="Quantity of etO per frml (g)" numFmtId="165">
      <sharedItems containsString="0" containsBlank="1" containsNumber="1" minValue="6.1713749999999996E-7" maxValue="13799.34" count="230">
        <n v="0.10600000000000001"/>
        <n v="7.92E-3"/>
        <n v="3.9996000000000004E-2"/>
        <n v="0.03"/>
        <n v="1024.6425312525"/>
        <n v="0.18"/>
        <n v="1.8481407387999998E-2"/>
        <n v="2.3370315085000002E-3"/>
        <n v="0.12419790123650001"/>
        <n v="2.2800307399999998E-3"/>
        <n v="512.32126562625001"/>
        <n v="8.2117800000000005E-2"/>
        <n v="7.9217699770000004E-3"/>
        <n v="3.7962966E-3"/>
        <n v="6.7167096697800008E-2"/>
        <n v="2.9000147060499998E-2"/>
        <n v="2.4901631475000002E-3"/>
        <n v="2.4940524749999999E-3"/>
        <n v="1.4119658848349998E-2"/>
        <n v="5.0879635307999995E-3"/>
        <n v="4.8211700409E-3"/>
        <n v="2.3633186500000001E-3"/>
        <n v="2.4951191099999996E-3"/>
        <n v="2.4951188225000001E-3"/>
        <n v="4.4912138805000001E-3"/>
        <n v="0.14892012967499998"/>
        <n v="4.9200000000000001E-2"/>
        <n v="1.4770800000000002E-2"/>
        <n v="1.6034521499999999"/>
        <n v="9.8400000000000001E-2"/>
        <n v="0.35299999999999998"/>
        <n v="7.2887500000000001E-3"/>
        <n v="0.10769500000000001"/>
        <n v="0.32450145359999999"/>
        <n v="1.1007499999999998E-2"/>
        <n v="0.16862299999999997"/>
        <n v="0.11307026577"/>
        <n v="1.8508406275710001"/>
        <n v="1.0391637931840001"/>
        <n v="9.4899268357999996E-3"/>
        <n v="1.033051065"/>
        <n v="1.0329818499999999E-2"/>
        <n v="1.0394986219740001"/>
        <n v="1.6150578744E-4"/>
        <n v="1.9283600000000003E-5"/>
        <n v="1.2499999995000001E-4"/>
        <n v="5.5000000000000003E-4"/>
        <n v="8.8235382349999991"/>
        <n v="6.7305604399999996"/>
        <n v="17.647076469999998"/>
        <n v="13.461120879999999"/>
        <n v="0.38663705100000001"/>
        <n v="0.39436979202000005"/>
        <n v="1.86089175207E-2"/>
        <n v="1.8541502844299999E-2"/>
        <n v="1.8363253024800002E-2"/>
        <n v="1.8013929390000002E-2"/>
        <n v="1.8147267719999999E-2"/>
        <n v="1.8147259829999998E-2"/>
        <n v="1.8141605009999999E-2"/>
        <n v="0.16652433510844999"/>
        <n v="1.8752176644000002E-2"/>
        <n v="1.8752136653999999E-2"/>
        <n v="1.8224134545000003E-2"/>
        <n v="1.85006969946E-2"/>
        <n v="1.6686484623E-2"/>
        <n v="1.6246054584899999E-2"/>
        <n v="1.1983917310000002E-2"/>
        <n v="1.203909402E-2"/>
        <n v="1.2162691370000001E-2"/>
        <n v="1.2228852103799998E-2"/>
        <n v="1.1913761920000002E-2"/>
        <n v="1.306051084075E-2"/>
        <n v="0.120103464932"/>
        <n v="0.26480999999999999"/>
        <n v="9.6813750000000004E-2"/>
        <n v="9.6827898749999988E-2"/>
        <n v="0.41287761754500002"/>
        <n v="13799.34"/>
        <n v="4.9869306072499999E-3"/>
        <n v="9.9"/>
        <n v="8.9999999999999993E-3"/>
        <n v="0.66848591543000002"/>
        <n v="0.66186724299999999"/>
        <n v="3.3093362150000001"/>
        <n v="0.33424295771500001"/>
        <n v="3.3424295771499999"/>
        <n v="6.6848591542999998"/>
        <n v="0.16546681075"/>
        <n v="0.41422513875"/>
        <n v="1.202177448864"/>
        <n v="0.94456799553600002"/>
        <n v="8.9321596078999997E-3"/>
        <n v="3.7442038310499999E-3"/>
        <n v="1.0000000000000001E-5"/>
        <n v="1.28225379456E-3"/>
        <n v="3.6000000000000001E-5"/>
        <n v="1.6747227E-2"/>
        <n v="1.5502851000000002E-2"/>
        <n v="3.4873440000000006E-2"/>
        <n v="0.61978910399999998"/>
        <n v="1.56651696036"/>
        <n v="0.72825219720000012"/>
        <n v="1.9833251328000001"/>
        <n v="1.5300000000000003E-2"/>
        <n v="6.4999999999999997E-4"/>
        <n v="0.245964539275"/>
        <n v="0.79029486669769999"/>
        <n v="1.8201375906350001"/>
        <n v="3.1594817334573997"/>
        <n v="0.26750000000000002"/>
        <n v="0.18725000000699998"/>
        <n v="0.78708652568000004"/>
        <n v="0.17709446828699998"/>
        <n v="0.88564943592000001"/>
        <n v="1.37740142001"/>
        <n v="6.8883845016"/>
        <n v="0.25679999999999997"/>
        <n v="0.38520770399999998"/>
        <n v="0.49220000000000008"/>
        <n v="0.74901498"/>
        <n v="1.9730800000000002"/>
        <n v="2.99605992"/>
        <n v="0.37957719955199998"/>
        <n v="0.73998923571000008"/>
        <n v="2.9259075798800001"/>
        <n v="5.5581413704439999"/>
        <n v="0.37976924865990003"/>
        <n v="0.7380411966"/>
        <n v="1.22226315136E-2"/>
        <n v="2.3941261941300002E-2"/>
        <n v="2.3314385675E-3"/>
        <n v="2.6410890000000001E-5"/>
        <n v="2.3561908784999995E-2"/>
        <n v="1.8787248854999997E-2"/>
        <n v="2.3431391827200002E-2"/>
        <n v="1.9933753349760002"/>
        <n v="0.61983063900000002"/>
        <n v="1.9834580447999999"/>
        <n v="5.2046693099999999E-3"/>
        <n v="0.37263681587999997"/>
        <n v="0.26749999992000001"/>
        <n v="2.3289800992499998"/>
        <n v="1.1703124996500001"/>
        <n v="7.1373123220000003E-3"/>
        <n v="0.18342857141999999"/>
        <n v="1.5285714285000001"/>
        <n v="1.6496850696760001E-2"/>
        <n v="1.9436638517999999E-3"/>
        <n v="4.6380834162000001E-3"/>
        <n v="2.6704116637500004E-3"/>
        <n v="7.2652999999999997E-3"/>
        <n v="3.2434375000600004E-3"/>
        <n v="3.361319135"/>
        <n v="4.4174178449999995E-3"/>
        <n v="1.2941279290500001E-2"/>
        <n v="1.2948039331249999E-2"/>
        <n v="4.8476599865E-4"/>
        <n v="2.5745490564000001E-4"/>
        <n v="5.0000000000000004E-6"/>
        <n v="1.9148679430000003E-4"/>
        <n v="2.5750847268E-4"/>
        <n v="1.30854925575E-3"/>
        <n v="1.3091234863500001E-3"/>
        <n v="1.3430458425000001E-3"/>
        <n v="1.3235307352500001"/>
        <n v="1.0095840659999999"/>
        <n v="2"/>
        <n v="2.0000000000000001E-4"/>
        <n v="1.5177047970000002"/>
        <n v="0.01"/>
        <n v="6.1713749999999996E-7"/>
        <n v="7.4626499999999995E-3"/>
        <n v="0.1323734486"/>
        <n v="6.189225E-7"/>
        <n v="5.0055000000000004E-3"/>
        <n v="0.13568278481500001"/>
        <n v="1.1261410503000001E-2"/>
        <n v="0.30285714287999999"/>
        <n v="7.4035230904999994E-3"/>
        <n v="3.7444499735999996E-3"/>
        <n v="7.4730000000000005E-2"/>
        <n v="21.4"/>
        <n v="9.7823679999999982"/>
        <n v="4.6542947108000002E-3"/>
        <n v="0.12396612779999999"/>
        <n v="0.6995319081000001"/>
        <n v="5.5962552648000008"/>
        <n v="6.3805169999999994E-2"/>
        <n v="0.12761033999999999"/>
        <n v="1.6E-2"/>
        <n v="3.2000000000000001E-2"/>
        <n v="1E-3"/>
        <n v="17.100743625650001"/>
        <n v="9.1265339070899998"/>
        <n v="18.023711926499999"/>
        <n v="2.4457142856000001E-2"/>
        <n v="0.61357805911200003"/>
        <n v="4.4000000000000004E-2"/>
        <n v="0.15"/>
        <n v="5.0000000000000001E-3"/>
        <n v="2.5080338140000004E-3"/>
        <n v="180"/>
        <n v="99"/>
        <n v="2.3999999999999998E-3"/>
        <n v="1.1999999999999999E-3"/>
        <n v="1.4999999999999999E-2"/>
        <n v="3.1600000000000003E-2"/>
        <n v="1.2500000000000001E-2"/>
        <n v="2.9000000000000005E-2"/>
        <n v="9.0000000000000011E-3"/>
        <n v="1.3500000000000002E-2"/>
        <n v="3.0000000000000005E-3"/>
        <n v="3.56E-2"/>
        <n v="3.15E-2"/>
        <n v="5.6099999999999995E-3"/>
        <n v="1.2000000000000002E-2"/>
        <n v="0.4"/>
        <n v="4.2299999999999997E-2"/>
        <n v="1.77E-2"/>
        <n v="3.3000000000000002E-2"/>
        <n v="1.66E-2"/>
        <n v="3.5300000000000005E-2"/>
        <n v="0.17650000000000002"/>
        <n v="0.26385999999999998"/>
        <n v="1.6500000000000001E-2"/>
        <n v="0.109"/>
        <n v="4.53E-2"/>
        <n v="1.9184006209919999"/>
        <m/>
      </sharedItems>
    </cacheField>
    <cacheField name="Quantity per kit" numFmtId="0">
      <sharedItems containsNonDate="0" containsString="0" containsBlank="1" count="1">
        <m/>
      </sharedItems>
    </cacheField>
  </cacheFields>
  <extLst>
    <ext xmlns:x14="http://schemas.microsoft.com/office/spreadsheetml/2009/9/main" uri="{725AE2AE-9491-48be-B2B4-4EB974FC3084}">
      <x14:pivotCacheDefinition pivotCacheId="17485680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2">
  <r>
    <x v="0"/>
    <x v="0"/>
    <x v="0"/>
    <x v="0"/>
    <x v="0"/>
    <n v="6183440"/>
    <x v="0"/>
    <s v="mL"/>
    <x v="0"/>
    <n v="1.06"/>
    <x v="0"/>
    <x v="0"/>
  </r>
  <r>
    <x v="1"/>
    <x v="0"/>
    <x v="0"/>
    <x v="0"/>
    <x v="0"/>
    <n v="6183440"/>
    <x v="0"/>
    <s v="mL"/>
    <x v="0"/>
    <n v="1.06"/>
    <x v="0"/>
    <x v="0"/>
  </r>
  <r>
    <x v="2"/>
    <x v="1"/>
    <x v="1"/>
    <x v="0"/>
    <x v="0"/>
    <n v="6183440"/>
    <x v="0"/>
    <s v="mL"/>
    <x v="1"/>
    <n v="9.9000000000000005E-2"/>
    <x v="1"/>
    <x v="0"/>
  </r>
  <r>
    <x v="3"/>
    <x v="2"/>
    <x v="2"/>
    <x v="0"/>
    <x v="0"/>
    <n v="6183440"/>
    <x v="0"/>
    <s v="mL"/>
    <x v="2"/>
    <n v="0.99990000000000001"/>
    <x v="2"/>
    <x v="0"/>
  </r>
  <r>
    <x v="4"/>
    <x v="3"/>
    <x v="3"/>
    <x v="0"/>
    <x v="0"/>
    <n v="6183440"/>
    <x v="0"/>
    <s v="mL"/>
    <x v="3"/>
    <n v="0.5"/>
    <x v="3"/>
    <x v="0"/>
  </r>
  <r>
    <x v="5"/>
    <x v="4"/>
    <x v="4"/>
    <x v="1"/>
    <x v="1"/>
    <n v="5000246"/>
    <x v="1"/>
    <s v="mL"/>
    <x v="4"/>
    <n v="13.6619004167"/>
    <x v="4"/>
    <x v="0"/>
  </r>
  <r>
    <x v="6"/>
    <x v="5"/>
    <x v="5"/>
    <x v="2"/>
    <x v="2"/>
    <m/>
    <x v="2"/>
    <s v="mL"/>
    <x v="5"/>
    <n v="1"/>
    <x v="5"/>
    <x v="0"/>
  </r>
  <r>
    <x v="7"/>
    <x v="6"/>
    <x v="6"/>
    <x v="0"/>
    <x v="0"/>
    <n v="6183440"/>
    <x v="0"/>
    <s v="mL"/>
    <x v="6"/>
    <n v="0.1215882065"/>
    <x v="6"/>
    <x v="0"/>
  </r>
  <r>
    <x v="8"/>
    <x v="7"/>
    <x v="7"/>
    <x v="0"/>
    <x v="0"/>
    <n v="6183440"/>
    <x v="0"/>
    <s v="mL"/>
    <x v="7"/>
    <n v="1.14001537E-2"/>
    <x v="7"/>
    <x v="0"/>
  </r>
  <r>
    <x v="9"/>
    <x v="8"/>
    <x v="8"/>
    <x v="3"/>
    <x v="3"/>
    <n v="5002091"/>
    <x v="3"/>
    <s v="mL"/>
    <x v="8"/>
    <n v="0.54592484060000002"/>
    <x v="8"/>
    <x v="0"/>
  </r>
  <r>
    <x v="10"/>
    <x v="9"/>
    <x v="7"/>
    <x v="0"/>
    <x v="0"/>
    <n v="6183440"/>
    <x v="0"/>
    <s v="mL"/>
    <x v="9"/>
    <n v="1.14001537E-2"/>
    <x v="9"/>
    <x v="0"/>
  </r>
  <r>
    <x v="11"/>
    <x v="4"/>
    <x v="4"/>
    <x v="1"/>
    <x v="1"/>
    <n v="5000246"/>
    <x v="1"/>
    <s v="mL"/>
    <x v="10"/>
    <n v="13.6619004167"/>
    <x v="10"/>
    <x v="0"/>
  </r>
  <r>
    <x v="12"/>
    <x v="10"/>
    <x v="9"/>
    <x v="0"/>
    <x v="0"/>
    <n v="6183440"/>
    <x v="0"/>
    <s v="mL"/>
    <x v="11"/>
    <n v="2.9969999999999999"/>
    <x v="11"/>
    <x v="0"/>
  </r>
  <r>
    <x v="13"/>
    <x v="11"/>
    <x v="10"/>
    <x v="0"/>
    <x v="0"/>
    <n v="6183440"/>
    <x v="0"/>
    <s v="mL"/>
    <x v="12"/>
    <n v="0.25554096700000001"/>
    <x v="12"/>
    <x v="0"/>
  </r>
  <r>
    <x v="14"/>
    <x v="12"/>
    <x v="11"/>
    <x v="0"/>
    <x v="0"/>
    <n v="6183440"/>
    <x v="0"/>
    <s v="mL"/>
    <x v="13"/>
    <n v="9.2592599999999997E-2"/>
    <x v="13"/>
    <x v="0"/>
  </r>
  <r>
    <x v="15"/>
    <x v="13"/>
    <x v="12"/>
    <x v="0"/>
    <x v="0"/>
    <n v="6183440"/>
    <x v="0"/>
    <s v="mL"/>
    <x v="14"/>
    <n v="1.0176832833"/>
    <x v="14"/>
    <x v="0"/>
  </r>
  <r>
    <x v="16"/>
    <x v="14"/>
    <x v="13"/>
    <x v="0"/>
    <x v="0"/>
    <n v="6183440"/>
    <x v="0"/>
    <s v="mL"/>
    <x v="15"/>
    <n v="0.30526470589999999"/>
    <x v="15"/>
    <x v="0"/>
  </r>
  <r>
    <x v="17"/>
    <x v="15"/>
    <x v="14"/>
    <x v="0"/>
    <x v="0"/>
    <n v="6183440"/>
    <x v="0"/>
    <s v="mL"/>
    <x v="16"/>
    <n v="9.9606525900000006E-2"/>
    <x v="16"/>
    <x v="0"/>
  </r>
  <r>
    <x v="17"/>
    <x v="15"/>
    <x v="15"/>
    <x v="0"/>
    <x v="0"/>
    <n v="6183440"/>
    <x v="0"/>
    <s v="mL"/>
    <x v="16"/>
    <n v="9.9762099000000007E-2"/>
    <x v="17"/>
    <x v="0"/>
  </r>
  <r>
    <x v="18"/>
    <x v="16"/>
    <x v="16"/>
    <x v="0"/>
    <x v="0"/>
    <n v="6183440"/>
    <x v="0"/>
    <s v="mL"/>
    <x v="17"/>
    <n v="9.9785574899999993E-2"/>
    <x v="18"/>
    <x v="0"/>
  </r>
  <r>
    <x v="19"/>
    <x v="17"/>
    <x v="17"/>
    <x v="0"/>
    <x v="0"/>
    <n v="6183440"/>
    <x v="0"/>
    <s v="mL"/>
    <x v="18"/>
    <n v="9.9763990799999994E-2"/>
    <x v="19"/>
    <x v="0"/>
  </r>
  <r>
    <x v="20"/>
    <x v="18"/>
    <x v="18"/>
    <x v="0"/>
    <x v="0"/>
    <n v="6183440"/>
    <x v="0"/>
    <s v="mL"/>
    <x v="18"/>
    <n v="9.4532745900000006E-2"/>
    <x v="20"/>
    <x v="0"/>
  </r>
  <r>
    <x v="20"/>
    <x v="18"/>
    <x v="19"/>
    <x v="0"/>
    <x v="0"/>
    <n v="6183440"/>
    <x v="0"/>
    <s v="mL"/>
    <x v="16"/>
    <n v="9.4532746000000001E-2"/>
    <x v="21"/>
    <x v="0"/>
  </r>
  <r>
    <x v="21"/>
    <x v="19"/>
    <x v="20"/>
    <x v="0"/>
    <x v="0"/>
    <n v="6183440"/>
    <x v="0"/>
    <s v="mL"/>
    <x v="18"/>
    <n v="9.4532745900000006E-2"/>
    <x v="20"/>
    <x v="0"/>
  </r>
  <r>
    <x v="22"/>
    <x v="20"/>
    <x v="21"/>
    <x v="0"/>
    <x v="0"/>
    <n v="6183440"/>
    <x v="0"/>
    <s v="mL"/>
    <x v="16"/>
    <n v="9.9804764399999996E-2"/>
    <x v="22"/>
    <x v="0"/>
  </r>
  <r>
    <x v="22"/>
    <x v="20"/>
    <x v="22"/>
    <x v="0"/>
    <x v="0"/>
    <n v="6183440"/>
    <x v="0"/>
    <s v="mL"/>
    <x v="16"/>
    <n v="9.9804752900000002E-2"/>
    <x v="23"/>
    <x v="0"/>
  </r>
  <r>
    <x v="23"/>
    <x v="21"/>
    <x v="22"/>
    <x v="0"/>
    <x v="0"/>
    <n v="6183440"/>
    <x v="0"/>
    <s v="mL"/>
    <x v="19"/>
    <n v="9.9804752900000002E-2"/>
    <x v="24"/>
    <x v="0"/>
  </r>
  <r>
    <x v="24"/>
    <x v="22"/>
    <x v="23"/>
    <x v="3"/>
    <x v="3"/>
    <n v="5002091"/>
    <x v="3"/>
    <s v="mL"/>
    <x v="20"/>
    <n v="6.6186724299999999E-2"/>
    <x v="25"/>
    <x v="0"/>
  </r>
  <r>
    <x v="25"/>
    <x v="22"/>
    <x v="23"/>
    <x v="3"/>
    <x v="3"/>
    <n v="5002091"/>
    <x v="3"/>
    <s v="mL"/>
    <x v="20"/>
    <n v="6.6186724299999999E-2"/>
    <x v="25"/>
    <x v="0"/>
  </r>
  <r>
    <x v="26"/>
    <x v="23"/>
    <x v="24"/>
    <x v="2"/>
    <x v="2"/>
    <m/>
    <x v="2"/>
    <s v="mL"/>
    <x v="2"/>
    <n v="1.23"/>
    <x v="26"/>
    <x v="0"/>
  </r>
  <r>
    <x v="27"/>
    <x v="24"/>
    <x v="25"/>
    <x v="2"/>
    <x v="2"/>
    <m/>
    <x v="2"/>
    <s v="mL"/>
    <x v="21"/>
    <n v="1.2309000000000001"/>
    <x v="27"/>
    <x v="0"/>
  </r>
  <r>
    <x v="28"/>
    <x v="25"/>
    <x v="26"/>
    <x v="0"/>
    <x v="0"/>
    <n v="6183440"/>
    <x v="0"/>
    <s v="mL"/>
    <x v="22"/>
    <n v="1.336210125"/>
    <x v="28"/>
    <x v="0"/>
  </r>
  <r>
    <x v="29"/>
    <x v="23"/>
    <x v="24"/>
    <x v="2"/>
    <x v="2"/>
    <m/>
    <x v="2"/>
    <s v="mL"/>
    <x v="1"/>
    <n v="1.23"/>
    <x v="29"/>
    <x v="0"/>
  </r>
  <r>
    <x v="30"/>
    <x v="26"/>
    <x v="27"/>
    <x v="3"/>
    <x v="3"/>
    <n v="5002091"/>
    <x v="3"/>
    <s v="mL"/>
    <x v="0"/>
    <n v="3.53"/>
    <x v="30"/>
    <x v="0"/>
  </r>
  <r>
    <x v="31"/>
    <x v="27"/>
    <x v="28"/>
    <x v="2"/>
    <x v="2"/>
    <m/>
    <x v="2"/>
    <s v="g"/>
    <x v="23"/>
    <n v="0.29749999999999999"/>
    <x v="31"/>
    <x v="0"/>
  </r>
  <r>
    <x v="31"/>
    <x v="27"/>
    <x v="29"/>
    <x v="2"/>
    <x v="2"/>
    <m/>
    <x v="2"/>
    <s v="g"/>
    <x v="24"/>
    <n v="0.29749999999999999"/>
    <x v="32"/>
    <x v="0"/>
  </r>
  <r>
    <x v="32"/>
    <x v="28"/>
    <x v="30"/>
    <x v="2"/>
    <x v="2"/>
    <m/>
    <x v="2"/>
    <s v="g"/>
    <x v="25"/>
    <n v="0.31813868000000001"/>
    <x v="33"/>
    <x v="0"/>
  </r>
  <r>
    <x v="33"/>
    <x v="29"/>
    <x v="28"/>
    <x v="2"/>
    <x v="2"/>
    <m/>
    <x v="2"/>
    <s v="mL"/>
    <x v="26"/>
    <n v="0.29749999999999999"/>
    <x v="34"/>
    <x v="0"/>
  </r>
  <r>
    <x v="33"/>
    <x v="29"/>
    <x v="29"/>
    <x v="2"/>
    <x v="2"/>
    <m/>
    <x v="2"/>
    <s v="mL"/>
    <x v="27"/>
    <n v="0.29749999999999999"/>
    <x v="35"/>
    <x v="0"/>
  </r>
  <r>
    <x v="34"/>
    <x v="30"/>
    <x v="31"/>
    <x v="0"/>
    <x v="0"/>
    <n v="6183440"/>
    <x v="0"/>
    <s v="mL"/>
    <x v="28"/>
    <n v="0.1027911507"/>
    <x v="36"/>
    <x v="0"/>
  </r>
  <r>
    <x v="35"/>
    <x v="31"/>
    <x v="32"/>
    <x v="0"/>
    <x v="0"/>
    <n v="6183440"/>
    <x v="0"/>
    <s v="mL"/>
    <x v="29"/>
    <n v="2.2849884291000002"/>
    <x v="37"/>
    <x v="0"/>
  </r>
  <r>
    <x v="36"/>
    <x v="32"/>
    <x v="33"/>
    <x v="0"/>
    <x v="0"/>
    <n v="6183440"/>
    <x v="0"/>
    <s v="g"/>
    <x v="30"/>
    <n v="3.0563640975999999"/>
    <x v="38"/>
    <x v="0"/>
  </r>
  <r>
    <x v="36"/>
    <x v="32"/>
    <x v="34"/>
    <x v="0"/>
    <x v="0"/>
    <n v="6183440"/>
    <x v="0"/>
    <s v="mL"/>
    <x v="31"/>
    <n v="0.2063027573"/>
    <x v="39"/>
    <x v="0"/>
  </r>
  <r>
    <x v="37"/>
    <x v="33"/>
    <x v="35"/>
    <x v="0"/>
    <x v="0"/>
    <n v="6183440"/>
    <x v="0"/>
    <s v="mL"/>
    <x v="0"/>
    <n v="10.330510650000001"/>
    <x v="40"/>
    <x v="0"/>
  </r>
  <r>
    <x v="38"/>
    <x v="34"/>
    <x v="36"/>
    <x v="0"/>
    <x v="0"/>
    <n v="6183440"/>
    <x v="0"/>
    <s v="mL"/>
    <x v="32"/>
    <n v="2.0659636999999999E-3"/>
    <x v="41"/>
    <x v="0"/>
  </r>
  <r>
    <x v="39"/>
    <x v="35"/>
    <x v="37"/>
    <x v="0"/>
    <x v="0"/>
    <n v="6183440"/>
    <x v="0"/>
    <s v="mL"/>
    <x v="33"/>
    <n v="1.9249974481000001"/>
    <x v="42"/>
    <x v="0"/>
  </r>
  <r>
    <x v="40"/>
    <x v="36"/>
    <x v="38"/>
    <x v="1"/>
    <x v="1"/>
    <n v="5000246"/>
    <x v="1"/>
    <s v="mL"/>
    <x v="34"/>
    <n v="6.7294078100000002E-2"/>
    <x v="43"/>
    <x v="0"/>
  </r>
  <r>
    <x v="41"/>
    <x v="4"/>
    <x v="4"/>
    <x v="1"/>
    <x v="1"/>
    <n v="5000246"/>
    <x v="1"/>
    <s v="mL"/>
    <x v="10"/>
    <n v="13.6619004167"/>
    <x v="10"/>
    <x v="0"/>
  </r>
  <r>
    <x v="42"/>
    <x v="4"/>
    <x v="4"/>
    <x v="1"/>
    <x v="1"/>
    <n v="5000246"/>
    <x v="1"/>
    <s v="mL"/>
    <x v="10"/>
    <n v="13.6619004167"/>
    <x v="10"/>
    <x v="0"/>
  </r>
  <r>
    <x v="43"/>
    <x v="4"/>
    <x v="4"/>
    <x v="1"/>
    <x v="1"/>
    <n v="5000246"/>
    <x v="1"/>
    <s v="mL"/>
    <x v="10"/>
    <n v="13.6619004167"/>
    <x v="10"/>
    <x v="0"/>
  </r>
  <r>
    <x v="44"/>
    <x v="37"/>
    <x v="39"/>
    <x v="2"/>
    <x v="2"/>
    <m/>
    <x v="2"/>
    <s v="mL"/>
    <x v="35"/>
    <n v="4.8209000000000004E-3"/>
    <x v="44"/>
    <x v="0"/>
  </r>
  <r>
    <x v="45"/>
    <x v="38"/>
    <x v="40"/>
    <x v="2"/>
    <x v="2"/>
    <m/>
    <x v="2"/>
    <s v="mL"/>
    <x v="36"/>
    <n v="3.5714285700000001E-2"/>
    <x v="45"/>
    <x v="0"/>
  </r>
  <r>
    <x v="46"/>
    <x v="39"/>
    <x v="41"/>
    <x v="2"/>
    <x v="2"/>
    <m/>
    <x v="2"/>
    <s v="mL"/>
    <x v="37"/>
    <n v="6.25E-2"/>
    <x v="46"/>
    <x v="0"/>
  </r>
  <r>
    <x v="47"/>
    <x v="40"/>
    <x v="42"/>
    <x v="1"/>
    <x v="1"/>
    <n v="5000246"/>
    <x v="1"/>
    <s v="mL"/>
    <x v="38"/>
    <n v="0.1764707647"/>
    <x v="47"/>
    <x v="0"/>
  </r>
  <r>
    <x v="47"/>
    <x v="40"/>
    <x v="42"/>
    <x v="3"/>
    <x v="3"/>
    <n v="5002091"/>
    <x v="3"/>
    <s v="mL"/>
    <x v="38"/>
    <n v="0.13461120879999999"/>
    <x v="48"/>
    <x v="0"/>
  </r>
  <r>
    <x v="48"/>
    <x v="40"/>
    <x v="42"/>
    <x v="1"/>
    <x v="1"/>
    <n v="5000246"/>
    <x v="1"/>
    <s v="mL"/>
    <x v="39"/>
    <n v="0.1764707647"/>
    <x v="49"/>
    <x v="0"/>
  </r>
  <r>
    <x v="48"/>
    <x v="40"/>
    <x v="42"/>
    <x v="3"/>
    <x v="3"/>
    <n v="5002091"/>
    <x v="3"/>
    <s v="mL"/>
    <x v="39"/>
    <n v="0.13461120879999999"/>
    <x v="50"/>
    <x v="0"/>
  </r>
  <r>
    <x v="49"/>
    <x v="41"/>
    <x v="43"/>
    <x v="2"/>
    <x v="2"/>
    <m/>
    <x v="2"/>
    <s v="mL"/>
    <x v="40"/>
    <n v="2.5775803399999999"/>
    <x v="51"/>
    <x v="0"/>
  </r>
  <r>
    <x v="50"/>
    <x v="42"/>
    <x v="43"/>
    <x v="2"/>
    <x v="2"/>
    <m/>
    <x v="2"/>
    <s v="mL"/>
    <x v="41"/>
    <n v="2.5775803399999999"/>
    <x v="52"/>
    <x v="0"/>
  </r>
  <r>
    <x v="51"/>
    <x v="43"/>
    <x v="6"/>
    <x v="0"/>
    <x v="0"/>
    <n v="6183440"/>
    <x v="0"/>
    <s v="mL"/>
    <x v="6"/>
    <n v="0.1215882065"/>
    <x v="6"/>
    <x v="0"/>
  </r>
  <r>
    <x v="51"/>
    <x v="43"/>
    <x v="44"/>
    <x v="0"/>
    <x v="0"/>
    <n v="6183440"/>
    <x v="0"/>
    <s v="mL"/>
    <x v="41"/>
    <n v="0.1216269119"/>
    <x v="53"/>
    <x v="0"/>
  </r>
  <r>
    <x v="51"/>
    <x v="43"/>
    <x v="45"/>
    <x v="0"/>
    <x v="0"/>
    <n v="6183440"/>
    <x v="0"/>
    <s v="mL"/>
    <x v="41"/>
    <n v="0.12118629309999999"/>
    <x v="54"/>
    <x v="0"/>
  </r>
  <r>
    <x v="51"/>
    <x v="43"/>
    <x v="46"/>
    <x v="0"/>
    <x v="0"/>
    <n v="6183440"/>
    <x v="0"/>
    <s v="mL"/>
    <x v="41"/>
    <n v="0.1200212616"/>
    <x v="55"/>
    <x v="0"/>
  </r>
  <r>
    <x v="51"/>
    <x v="43"/>
    <x v="47"/>
    <x v="0"/>
    <x v="0"/>
    <n v="6183440"/>
    <x v="0"/>
    <s v="mL"/>
    <x v="6"/>
    <n v="0.1215882065"/>
    <x v="6"/>
    <x v="0"/>
  </r>
  <r>
    <x v="52"/>
    <x v="44"/>
    <x v="48"/>
    <x v="0"/>
    <x v="0"/>
    <n v="6183440"/>
    <x v="0"/>
    <s v="mL"/>
    <x v="40"/>
    <n v="0.1200928626"/>
    <x v="56"/>
    <x v="0"/>
  </r>
  <r>
    <x v="52"/>
    <x v="44"/>
    <x v="49"/>
    <x v="0"/>
    <x v="0"/>
    <n v="6183440"/>
    <x v="0"/>
    <s v="mL"/>
    <x v="40"/>
    <n v="0.12098178480000001"/>
    <x v="57"/>
    <x v="0"/>
  </r>
  <r>
    <x v="52"/>
    <x v="44"/>
    <x v="50"/>
    <x v="0"/>
    <x v="0"/>
    <n v="6183440"/>
    <x v="0"/>
    <s v="mL"/>
    <x v="40"/>
    <n v="0.1209817322"/>
    <x v="58"/>
    <x v="0"/>
  </r>
  <r>
    <x v="52"/>
    <x v="44"/>
    <x v="51"/>
    <x v="0"/>
    <x v="0"/>
    <n v="6183440"/>
    <x v="0"/>
    <s v="mL"/>
    <x v="40"/>
    <n v="0.12098178480000001"/>
    <x v="57"/>
    <x v="0"/>
  </r>
  <r>
    <x v="52"/>
    <x v="44"/>
    <x v="52"/>
    <x v="0"/>
    <x v="0"/>
    <n v="6183440"/>
    <x v="0"/>
    <s v="mL"/>
    <x v="40"/>
    <n v="0.1209440334"/>
    <x v="59"/>
    <x v="0"/>
  </r>
  <r>
    <x v="53"/>
    <x v="45"/>
    <x v="53"/>
    <x v="3"/>
    <x v="3"/>
    <n v="5002091"/>
    <x v="3"/>
    <s v="mL"/>
    <x v="42"/>
    <n v="2.7524683488999999"/>
    <x v="60"/>
    <x v="0"/>
  </r>
  <r>
    <x v="54"/>
    <x v="46"/>
    <x v="48"/>
    <x v="0"/>
    <x v="0"/>
    <n v="6183440"/>
    <x v="0"/>
    <s v="mL"/>
    <x v="40"/>
    <n v="0.1200928626"/>
    <x v="56"/>
    <x v="0"/>
  </r>
  <r>
    <x v="55"/>
    <x v="47"/>
    <x v="48"/>
    <x v="0"/>
    <x v="0"/>
    <n v="6183440"/>
    <x v="0"/>
    <s v="mL"/>
    <x v="40"/>
    <n v="0.1200928626"/>
    <x v="56"/>
    <x v="0"/>
  </r>
  <r>
    <x v="56"/>
    <x v="48"/>
    <x v="48"/>
    <x v="0"/>
    <x v="0"/>
    <n v="6183440"/>
    <x v="0"/>
    <s v="mL"/>
    <x v="40"/>
    <n v="0.1200928626"/>
    <x v="56"/>
    <x v="0"/>
  </r>
  <r>
    <x v="57"/>
    <x v="49"/>
    <x v="51"/>
    <x v="0"/>
    <x v="0"/>
    <n v="6183440"/>
    <x v="0"/>
    <s v="mL"/>
    <x v="43"/>
    <n v="0.12098178480000001"/>
    <x v="61"/>
    <x v="0"/>
  </r>
  <r>
    <x v="58"/>
    <x v="50"/>
    <x v="49"/>
    <x v="0"/>
    <x v="0"/>
    <n v="6183440"/>
    <x v="0"/>
    <s v="mL"/>
    <x v="43"/>
    <n v="0.12098178480000001"/>
    <x v="61"/>
    <x v="0"/>
  </r>
  <r>
    <x v="59"/>
    <x v="51"/>
    <x v="54"/>
    <x v="0"/>
    <x v="0"/>
    <n v="6183440"/>
    <x v="0"/>
    <s v="mL"/>
    <x v="43"/>
    <n v="0.1209815268"/>
    <x v="62"/>
    <x v="0"/>
  </r>
  <r>
    <x v="60"/>
    <x v="52"/>
    <x v="6"/>
    <x v="0"/>
    <x v="0"/>
    <n v="6183440"/>
    <x v="0"/>
    <s v="mL"/>
    <x v="6"/>
    <n v="0.1215882065"/>
    <x v="6"/>
    <x v="0"/>
  </r>
  <r>
    <x v="61"/>
    <x v="53"/>
    <x v="55"/>
    <x v="0"/>
    <x v="0"/>
    <n v="6183440"/>
    <x v="0"/>
    <s v="mL"/>
    <x v="6"/>
    <n v="0.1215882065"/>
    <x v="6"/>
    <x v="0"/>
  </r>
  <r>
    <x v="62"/>
    <x v="53"/>
    <x v="47"/>
    <x v="0"/>
    <x v="0"/>
    <n v="6183440"/>
    <x v="0"/>
    <s v="mL"/>
    <x v="6"/>
    <n v="0.1215882065"/>
    <x v="6"/>
    <x v="0"/>
  </r>
  <r>
    <x v="63"/>
    <x v="54"/>
    <x v="46"/>
    <x v="0"/>
    <x v="0"/>
    <n v="6183440"/>
    <x v="0"/>
    <s v="mL"/>
    <x v="41"/>
    <n v="0.1200212616"/>
    <x v="55"/>
    <x v="0"/>
  </r>
  <r>
    <x v="64"/>
    <x v="55"/>
    <x v="56"/>
    <x v="0"/>
    <x v="0"/>
    <n v="6183440"/>
    <x v="0"/>
    <s v="mL"/>
    <x v="40"/>
    <n v="0.12149423030000001"/>
    <x v="63"/>
    <x v="0"/>
  </r>
  <r>
    <x v="65"/>
    <x v="56"/>
    <x v="44"/>
    <x v="0"/>
    <x v="0"/>
    <n v="6183440"/>
    <x v="0"/>
    <s v="mL"/>
    <x v="41"/>
    <n v="0.1216269119"/>
    <x v="53"/>
    <x v="0"/>
  </r>
  <r>
    <x v="66"/>
    <x v="57"/>
    <x v="57"/>
    <x v="0"/>
    <x v="0"/>
    <n v="6183440"/>
    <x v="0"/>
    <s v="mL"/>
    <x v="41"/>
    <n v="0.1209195882"/>
    <x v="64"/>
    <x v="0"/>
  </r>
  <r>
    <x v="67"/>
    <x v="58"/>
    <x v="45"/>
    <x v="0"/>
    <x v="0"/>
    <n v="6183440"/>
    <x v="0"/>
    <s v="mL"/>
    <x v="41"/>
    <n v="0.12118629309999999"/>
    <x v="54"/>
    <x v="0"/>
  </r>
  <r>
    <x v="68"/>
    <x v="59"/>
    <x v="58"/>
    <x v="0"/>
    <x v="0"/>
    <n v="6183440"/>
    <x v="0"/>
    <s v="mL"/>
    <x v="41"/>
    <n v="0.109061991"/>
    <x v="65"/>
    <x v="0"/>
  </r>
  <r>
    <x v="69"/>
    <x v="60"/>
    <x v="59"/>
    <x v="0"/>
    <x v="0"/>
    <n v="6183440"/>
    <x v="0"/>
    <s v="mL"/>
    <x v="41"/>
    <n v="0.1061833633"/>
    <x v="66"/>
    <x v="0"/>
  </r>
  <r>
    <x v="70"/>
    <x v="61"/>
    <x v="60"/>
    <x v="0"/>
    <x v="0"/>
    <n v="6183440"/>
    <x v="0"/>
    <s v="mL"/>
    <x v="0"/>
    <n v="0.1198391731"/>
    <x v="67"/>
    <x v="0"/>
  </r>
  <r>
    <x v="70"/>
    <x v="61"/>
    <x v="61"/>
    <x v="0"/>
    <x v="0"/>
    <n v="6183440"/>
    <x v="0"/>
    <s v="mL"/>
    <x v="0"/>
    <n v="0.1203909402"/>
    <x v="68"/>
    <x v="0"/>
  </r>
  <r>
    <x v="70"/>
    <x v="61"/>
    <x v="62"/>
    <x v="0"/>
    <x v="0"/>
    <n v="6183440"/>
    <x v="0"/>
    <s v="mL"/>
    <x v="0"/>
    <n v="0.12162691370000001"/>
    <x v="69"/>
    <x v="0"/>
  </r>
  <r>
    <x v="70"/>
    <x v="61"/>
    <x v="63"/>
    <x v="0"/>
    <x v="0"/>
    <n v="6183440"/>
    <x v="0"/>
    <s v="mL"/>
    <x v="0"/>
    <n v="0.12162691370000001"/>
    <x v="69"/>
    <x v="0"/>
  </r>
  <r>
    <x v="70"/>
    <x v="61"/>
    <x v="64"/>
    <x v="0"/>
    <x v="0"/>
    <n v="6183440"/>
    <x v="0"/>
    <s v="mL"/>
    <x v="0"/>
    <n v="0.12162691370000001"/>
    <x v="69"/>
    <x v="0"/>
  </r>
  <r>
    <x v="71"/>
    <x v="62"/>
    <x v="65"/>
    <x v="0"/>
    <x v="0"/>
    <n v="6183440"/>
    <x v="0"/>
    <s v="mL"/>
    <x v="44"/>
    <n v="0.1198907069"/>
    <x v="70"/>
    <x v="0"/>
  </r>
  <r>
    <x v="72"/>
    <x v="63"/>
    <x v="66"/>
    <x v="0"/>
    <x v="0"/>
    <n v="6183440"/>
    <x v="0"/>
    <s v="mL"/>
    <x v="0"/>
    <n v="0.1191376192"/>
    <x v="71"/>
    <x v="0"/>
  </r>
  <r>
    <x v="73"/>
    <x v="64"/>
    <x v="67"/>
    <x v="0"/>
    <x v="0"/>
    <n v="6183440"/>
    <x v="0"/>
    <s v="mL"/>
    <x v="45"/>
    <n v="0.1214931241"/>
    <x v="72"/>
    <x v="0"/>
  </r>
  <r>
    <x v="74"/>
    <x v="65"/>
    <x v="68"/>
    <x v="3"/>
    <x v="3"/>
    <n v="5002091"/>
    <x v="3"/>
    <s v="mL"/>
    <x v="46"/>
    <n v="0.54592484060000002"/>
    <x v="73"/>
    <x v="0"/>
  </r>
  <r>
    <x v="75"/>
    <x v="66"/>
    <x v="69"/>
    <x v="2"/>
    <x v="2"/>
    <m/>
    <x v="2"/>
    <s v="mL"/>
    <x v="40"/>
    <n v="1.7654000000000001"/>
    <x v="74"/>
    <x v="0"/>
  </r>
  <r>
    <x v="76"/>
    <x v="67"/>
    <x v="70"/>
    <x v="0"/>
    <x v="0"/>
    <n v="6183440"/>
    <x v="0"/>
    <s v="mL"/>
    <x v="10"/>
    <n v="2.5817000000000001E-3"/>
    <x v="75"/>
    <x v="0"/>
  </r>
  <r>
    <x v="76"/>
    <x v="67"/>
    <x v="71"/>
    <x v="0"/>
    <x v="0"/>
    <n v="6183440"/>
    <x v="0"/>
    <s v="mL"/>
    <x v="10"/>
    <n v="2.5820773E-3"/>
    <x v="76"/>
    <x v="0"/>
  </r>
  <r>
    <x v="77"/>
    <x v="68"/>
    <x v="42"/>
    <x v="1"/>
    <x v="1"/>
    <n v="5000246"/>
    <x v="1"/>
    <s v="mL"/>
    <x v="38"/>
    <n v="0.1764707647"/>
    <x v="47"/>
    <x v="0"/>
  </r>
  <r>
    <x v="77"/>
    <x v="68"/>
    <x v="42"/>
    <x v="3"/>
    <x v="3"/>
    <n v="5002091"/>
    <x v="3"/>
    <s v="mL"/>
    <x v="38"/>
    <n v="0.13461120879999999"/>
    <x v="48"/>
    <x v="0"/>
  </r>
  <r>
    <x v="78"/>
    <x v="68"/>
    <x v="42"/>
    <x v="1"/>
    <x v="1"/>
    <n v="5000246"/>
    <x v="1"/>
    <s v="mL"/>
    <x v="39"/>
    <n v="0.1764707647"/>
    <x v="49"/>
    <x v="0"/>
  </r>
  <r>
    <x v="78"/>
    <x v="68"/>
    <x v="42"/>
    <x v="3"/>
    <x v="3"/>
    <n v="5002091"/>
    <x v="3"/>
    <s v="mL"/>
    <x v="39"/>
    <n v="0.13461120879999999"/>
    <x v="50"/>
    <x v="0"/>
  </r>
  <r>
    <x v="79"/>
    <x v="69"/>
    <x v="72"/>
    <x v="3"/>
    <x v="3"/>
    <n v="5002091"/>
    <x v="3"/>
    <s v="mL"/>
    <x v="40"/>
    <n v="2.7525174503000001"/>
    <x v="77"/>
    <x v="0"/>
  </r>
  <r>
    <x v="80"/>
    <x v="70"/>
    <x v="73"/>
    <x v="3"/>
    <x v="3"/>
    <n v="5002091"/>
    <x v="3"/>
    <s v="mL"/>
    <x v="47"/>
    <n v="68.996700000000004"/>
    <x v="78"/>
    <x v="0"/>
  </r>
  <r>
    <x v="81"/>
    <x v="71"/>
    <x v="74"/>
    <x v="0"/>
    <x v="0"/>
    <n v="6183440"/>
    <x v="0"/>
    <s v="mL"/>
    <x v="48"/>
    <n v="0.11733954370000001"/>
    <x v="79"/>
    <x v="0"/>
  </r>
  <r>
    <x v="82"/>
    <x v="72"/>
    <x v="75"/>
    <x v="0"/>
    <x v="0"/>
    <n v="6183440"/>
    <x v="0"/>
    <s v="mL"/>
    <x v="49"/>
    <n v="0.99"/>
    <x v="80"/>
    <x v="0"/>
  </r>
  <r>
    <x v="83"/>
    <x v="73"/>
    <x v="76"/>
    <x v="0"/>
    <x v="0"/>
    <n v="6183440"/>
    <x v="0"/>
    <s v="mL"/>
    <x v="50"/>
    <n v="0.3"/>
    <x v="81"/>
    <x v="0"/>
  </r>
  <r>
    <x v="84"/>
    <x v="73"/>
    <x v="76"/>
    <x v="0"/>
    <x v="0"/>
    <n v="6183440"/>
    <x v="0"/>
    <s v="mL"/>
    <x v="50"/>
    <n v="0.3"/>
    <x v="81"/>
    <x v="0"/>
  </r>
  <r>
    <x v="85"/>
    <x v="74"/>
    <x v="77"/>
    <x v="3"/>
    <x v="3"/>
    <n v="5002091"/>
    <x v="3"/>
    <s v="mL"/>
    <x v="51"/>
    <n v="6.6186724299999999E-2"/>
    <x v="82"/>
    <x v="0"/>
  </r>
  <r>
    <x v="86"/>
    <x v="75"/>
    <x v="77"/>
    <x v="3"/>
    <x v="3"/>
    <n v="5002091"/>
    <x v="3"/>
    <s v="mL"/>
    <x v="49"/>
    <n v="6.6186724299999999E-2"/>
    <x v="83"/>
    <x v="0"/>
  </r>
  <r>
    <x v="87"/>
    <x v="75"/>
    <x v="77"/>
    <x v="3"/>
    <x v="3"/>
    <n v="5002091"/>
    <x v="3"/>
    <s v="mL"/>
    <x v="38"/>
    <n v="6.6186724299999999E-2"/>
    <x v="84"/>
    <x v="0"/>
  </r>
  <r>
    <x v="88"/>
    <x v="76"/>
    <x v="77"/>
    <x v="3"/>
    <x v="3"/>
    <n v="5002091"/>
    <x v="3"/>
    <s v="mL"/>
    <x v="52"/>
    <n v="6.6186724299999999E-2"/>
    <x v="85"/>
    <x v="0"/>
  </r>
  <r>
    <x v="89"/>
    <x v="77"/>
    <x v="77"/>
    <x v="3"/>
    <x v="3"/>
    <n v="5002091"/>
    <x v="3"/>
    <s v="mL"/>
    <x v="52"/>
    <n v="6.6186724299999999E-2"/>
    <x v="85"/>
    <x v="0"/>
  </r>
  <r>
    <x v="90"/>
    <x v="75"/>
    <x v="77"/>
    <x v="3"/>
    <x v="3"/>
    <n v="5002091"/>
    <x v="3"/>
    <s v="mL"/>
    <x v="53"/>
    <n v="6.6186724299999999E-2"/>
    <x v="86"/>
    <x v="0"/>
  </r>
  <r>
    <x v="91"/>
    <x v="75"/>
    <x v="77"/>
    <x v="3"/>
    <x v="3"/>
    <n v="5002091"/>
    <x v="3"/>
    <s v="mL"/>
    <x v="54"/>
    <n v="6.6186724299999999E-2"/>
    <x v="87"/>
    <x v="0"/>
  </r>
  <r>
    <x v="92"/>
    <x v="78"/>
    <x v="77"/>
    <x v="3"/>
    <x v="3"/>
    <n v="5002091"/>
    <x v="3"/>
    <s v="mL"/>
    <x v="55"/>
    <n v="6.6186724299999999E-2"/>
    <x v="88"/>
    <x v="0"/>
  </r>
  <r>
    <x v="93"/>
    <x v="76"/>
    <x v="77"/>
    <x v="3"/>
    <x v="3"/>
    <n v="5002091"/>
    <x v="3"/>
    <s v="mL"/>
    <x v="52"/>
    <n v="6.6186724299999999E-2"/>
    <x v="85"/>
    <x v="0"/>
  </r>
  <r>
    <x v="94"/>
    <x v="79"/>
    <x v="77"/>
    <x v="3"/>
    <x v="3"/>
    <n v="5002091"/>
    <x v="3"/>
    <s v="mL"/>
    <x v="55"/>
    <n v="6.6186724299999999E-2"/>
    <x v="88"/>
    <x v="0"/>
  </r>
  <r>
    <x v="95"/>
    <x v="70"/>
    <x v="73"/>
    <x v="3"/>
    <x v="3"/>
    <n v="5002091"/>
    <x v="3"/>
    <s v="mL"/>
    <x v="47"/>
    <n v="68.996700000000004"/>
    <x v="78"/>
    <x v="0"/>
  </r>
  <r>
    <x v="96"/>
    <x v="80"/>
    <x v="26"/>
    <x v="0"/>
    <x v="0"/>
    <n v="6183440"/>
    <x v="0"/>
    <s v="mL"/>
    <x v="56"/>
    <n v="1.336210125"/>
    <x v="89"/>
    <x v="0"/>
  </r>
  <r>
    <x v="97"/>
    <x v="81"/>
    <x v="78"/>
    <x v="0"/>
    <x v="0"/>
    <n v="6183440"/>
    <x v="0"/>
    <s v="mL"/>
    <x v="57"/>
    <n v="2.8623272592000002"/>
    <x v="90"/>
    <x v="0"/>
  </r>
  <r>
    <x v="98"/>
    <x v="82"/>
    <x v="78"/>
    <x v="0"/>
    <x v="0"/>
    <n v="6183440"/>
    <x v="0"/>
    <s v="mL"/>
    <x v="58"/>
    <n v="2.8623272592000002"/>
    <x v="91"/>
    <x v="0"/>
  </r>
  <r>
    <x v="99"/>
    <x v="83"/>
    <x v="79"/>
    <x v="0"/>
    <x v="0"/>
    <n v="6183440"/>
    <x v="0"/>
    <s v="mL"/>
    <x v="12"/>
    <n v="0.28813418089999998"/>
    <x v="92"/>
    <x v="0"/>
  </r>
  <r>
    <x v="100"/>
    <x v="84"/>
    <x v="80"/>
    <x v="0"/>
    <x v="0"/>
    <n v="6183440"/>
    <x v="0"/>
    <s v="mL"/>
    <x v="59"/>
    <n v="0.1940001985"/>
    <x v="93"/>
    <x v="0"/>
  </r>
  <r>
    <x v="101"/>
    <x v="85"/>
    <x v="81"/>
    <x v="0"/>
    <x v="0"/>
    <n v="6183440"/>
    <x v="0"/>
    <s v="mL"/>
    <x v="60"/>
    <n v="1E-3"/>
    <x v="94"/>
    <x v="0"/>
  </r>
  <r>
    <x v="102"/>
    <x v="86"/>
    <x v="81"/>
    <x v="0"/>
    <x v="0"/>
    <n v="6183440"/>
    <x v="0"/>
    <s v="mL"/>
    <x v="60"/>
    <n v="1E-3"/>
    <x v="94"/>
    <x v="0"/>
  </r>
  <r>
    <x v="103"/>
    <x v="87"/>
    <x v="82"/>
    <x v="0"/>
    <x v="0"/>
    <n v="6183440"/>
    <x v="0"/>
    <s v="mL"/>
    <x v="61"/>
    <n v="0.26713620719999998"/>
    <x v="95"/>
    <x v="0"/>
  </r>
  <r>
    <x v="103"/>
    <x v="87"/>
    <x v="82"/>
    <x v="2"/>
    <x v="2"/>
    <m/>
    <x v="2"/>
    <s v="mL"/>
    <x v="61"/>
    <n v="7.4999999999999997E-3"/>
    <x v="96"/>
    <x v="0"/>
  </r>
  <r>
    <x v="104"/>
    <x v="88"/>
    <x v="83"/>
    <x v="0"/>
    <x v="0"/>
    <n v="6183440"/>
    <x v="0"/>
    <s v="mL"/>
    <x v="62"/>
    <n v="0.51849000000000001"/>
    <x v="97"/>
    <x v="0"/>
  </r>
  <r>
    <x v="105"/>
    <x v="89"/>
    <x v="84"/>
    <x v="0"/>
    <x v="0"/>
    <n v="6183440"/>
    <x v="0"/>
    <s v="mL"/>
    <x v="63"/>
    <n v="0.51849000000000001"/>
    <x v="98"/>
    <x v="0"/>
  </r>
  <r>
    <x v="105"/>
    <x v="89"/>
    <x v="85"/>
    <x v="0"/>
    <x v="0"/>
    <n v="6183440"/>
    <x v="0"/>
    <s v="mL"/>
    <x v="62"/>
    <n v="0.51849000000000001"/>
    <x v="97"/>
    <x v="0"/>
  </r>
  <r>
    <x v="106"/>
    <x v="90"/>
    <x v="86"/>
    <x v="0"/>
    <x v="0"/>
    <n v="6183440"/>
    <x v="0"/>
    <s v="mL"/>
    <x v="64"/>
    <n v="1.0897950000000001"/>
    <x v="99"/>
    <x v="0"/>
  </r>
  <r>
    <x v="107"/>
    <x v="91"/>
    <x v="87"/>
    <x v="0"/>
    <x v="0"/>
    <n v="6183440"/>
    <x v="0"/>
    <s v="mL"/>
    <x v="65"/>
    <n v="1.0329818399999999"/>
    <x v="100"/>
    <x v="0"/>
  </r>
  <r>
    <x v="108"/>
    <x v="92"/>
    <x v="88"/>
    <x v="0"/>
    <x v="0"/>
    <n v="6183440"/>
    <x v="0"/>
    <s v="mL"/>
    <x v="66"/>
    <n v="1.54947276"/>
    <x v="101"/>
    <x v="0"/>
  </r>
  <r>
    <x v="108"/>
    <x v="92"/>
    <x v="89"/>
    <x v="0"/>
    <x v="0"/>
    <n v="6183440"/>
    <x v="0"/>
    <s v="mL"/>
    <x v="67"/>
    <n v="1.54947276"/>
    <x v="102"/>
    <x v="0"/>
  </r>
  <r>
    <x v="109"/>
    <x v="93"/>
    <x v="88"/>
    <x v="0"/>
    <x v="0"/>
    <n v="6183440"/>
    <x v="0"/>
    <s v="mL"/>
    <x v="66"/>
    <n v="1.54947276"/>
    <x v="101"/>
    <x v="0"/>
  </r>
  <r>
    <x v="109"/>
    <x v="93"/>
    <x v="89"/>
    <x v="0"/>
    <x v="0"/>
    <n v="6183440"/>
    <x v="0"/>
    <s v="mL"/>
    <x v="67"/>
    <n v="1.54947276"/>
    <x v="102"/>
    <x v="0"/>
  </r>
  <r>
    <x v="110"/>
    <x v="91"/>
    <x v="87"/>
    <x v="0"/>
    <x v="0"/>
    <n v="6183440"/>
    <x v="0"/>
    <s v="mL"/>
    <x v="68"/>
    <n v="1.0329818399999999"/>
    <x v="103"/>
    <x v="0"/>
  </r>
  <r>
    <x v="111"/>
    <x v="94"/>
    <x v="87"/>
    <x v="0"/>
    <x v="0"/>
    <n v="6183440"/>
    <x v="0"/>
    <s v="mL"/>
    <x v="65"/>
    <n v="1.0329818399999999"/>
    <x v="100"/>
    <x v="0"/>
  </r>
  <r>
    <x v="112"/>
    <x v="94"/>
    <x v="87"/>
    <x v="0"/>
    <x v="0"/>
    <n v="6183440"/>
    <x v="0"/>
    <s v="mL"/>
    <x v="68"/>
    <n v="1.0329818399999999"/>
    <x v="103"/>
    <x v="0"/>
  </r>
  <r>
    <x v="113"/>
    <x v="95"/>
    <x v="90"/>
    <x v="0"/>
    <x v="0"/>
    <n v="6183440"/>
    <x v="0"/>
    <s v="mL"/>
    <x v="69"/>
    <n v="0.2"/>
    <x v="104"/>
    <x v="0"/>
  </r>
  <r>
    <x v="113"/>
    <x v="95"/>
    <x v="91"/>
    <x v="2"/>
    <x v="2"/>
    <m/>
    <x v="2"/>
    <s v="mL"/>
    <x v="70"/>
    <n v="0.05"/>
    <x v="105"/>
    <x v="0"/>
  </r>
  <r>
    <x v="114"/>
    <x v="96"/>
    <x v="92"/>
    <x v="0"/>
    <x v="0"/>
    <n v="6183440"/>
    <x v="0"/>
    <s v="mL"/>
    <x v="71"/>
    <n v="0.98385815710000002"/>
    <x v="106"/>
    <x v="0"/>
  </r>
  <r>
    <x v="114"/>
    <x v="96"/>
    <x v="93"/>
    <x v="0"/>
    <x v="0"/>
    <n v="6183440"/>
    <x v="0"/>
    <s v="mL"/>
    <x v="72"/>
    <n v="0.84886666669999999"/>
    <x v="107"/>
    <x v="0"/>
  </r>
  <r>
    <x v="115"/>
    <x v="96"/>
    <x v="94"/>
    <x v="0"/>
    <x v="0"/>
    <n v="6183440"/>
    <x v="0"/>
    <s v="mL"/>
    <x v="73"/>
    <n v="0.98385815710000002"/>
    <x v="108"/>
    <x v="0"/>
  </r>
  <r>
    <x v="115"/>
    <x v="96"/>
    <x v="95"/>
    <x v="0"/>
    <x v="0"/>
    <n v="6183440"/>
    <x v="0"/>
    <s v="mL"/>
    <x v="74"/>
    <n v="0.84886666669999999"/>
    <x v="109"/>
    <x v="0"/>
  </r>
  <r>
    <x v="116"/>
    <x v="97"/>
    <x v="96"/>
    <x v="0"/>
    <x v="0"/>
    <n v="6183440"/>
    <x v="0"/>
    <s v="mL"/>
    <x v="71"/>
    <n v="1.07"/>
    <x v="110"/>
    <x v="0"/>
  </r>
  <r>
    <x v="116"/>
    <x v="97"/>
    <x v="97"/>
    <x v="0"/>
    <x v="0"/>
    <n v="6183440"/>
    <x v="0"/>
    <s v="mL"/>
    <x v="75"/>
    <n v="0.89166666670000005"/>
    <x v="111"/>
    <x v="0"/>
  </r>
  <r>
    <x v="117"/>
    <x v="97"/>
    <x v="96"/>
    <x v="0"/>
    <x v="0"/>
    <n v="6183440"/>
    <x v="0"/>
    <s v="mL"/>
    <x v="71"/>
    <n v="1.07"/>
    <x v="110"/>
    <x v="0"/>
  </r>
  <r>
    <x v="117"/>
    <x v="97"/>
    <x v="97"/>
    <x v="0"/>
    <x v="0"/>
    <n v="6183440"/>
    <x v="0"/>
    <s v="mL"/>
    <x v="75"/>
    <n v="0.89166666670000005"/>
    <x v="111"/>
    <x v="0"/>
  </r>
  <r>
    <x v="118"/>
    <x v="96"/>
    <x v="93"/>
    <x v="0"/>
    <x v="0"/>
    <n v="6183440"/>
    <x v="0"/>
    <s v="mL"/>
    <x v="72"/>
    <n v="0.84886666669999999"/>
    <x v="107"/>
    <x v="0"/>
  </r>
  <r>
    <x v="118"/>
    <x v="96"/>
    <x v="98"/>
    <x v="0"/>
    <x v="0"/>
    <n v="6183440"/>
    <x v="0"/>
    <s v="mL"/>
    <x v="76"/>
    <n v="0.98385815710000002"/>
    <x v="112"/>
    <x v="0"/>
  </r>
  <r>
    <x v="119"/>
    <x v="98"/>
    <x v="99"/>
    <x v="0"/>
    <x v="0"/>
    <n v="6183440"/>
    <x v="0"/>
    <s v="mL"/>
    <x v="77"/>
    <n v="1.9677163143"/>
    <x v="113"/>
    <x v="0"/>
  </r>
  <r>
    <x v="119"/>
    <x v="98"/>
    <x v="100"/>
    <x v="0"/>
    <x v="0"/>
    <n v="6183440"/>
    <x v="0"/>
    <s v="mL"/>
    <x v="33"/>
    <n v="1.640091548"/>
    <x v="114"/>
    <x v="0"/>
  </r>
  <r>
    <x v="120"/>
    <x v="98"/>
    <x v="99"/>
    <x v="0"/>
    <x v="0"/>
    <n v="6183440"/>
    <x v="0"/>
    <s v="mL"/>
    <x v="78"/>
    <n v="1.9677163143"/>
    <x v="115"/>
    <x v="0"/>
  </r>
  <r>
    <x v="120"/>
    <x v="98"/>
    <x v="100"/>
    <x v="0"/>
    <x v="0"/>
    <n v="6183440"/>
    <x v="0"/>
    <s v="mL"/>
    <x v="79"/>
    <n v="1.640091548"/>
    <x v="116"/>
    <x v="0"/>
  </r>
  <r>
    <x v="121"/>
    <x v="98"/>
    <x v="99"/>
    <x v="0"/>
    <x v="0"/>
    <n v="6183440"/>
    <x v="0"/>
    <s v="mL"/>
    <x v="77"/>
    <n v="1.9677163143"/>
    <x v="113"/>
    <x v="0"/>
  </r>
  <r>
    <x v="121"/>
    <x v="98"/>
    <x v="100"/>
    <x v="0"/>
    <x v="0"/>
    <n v="6183440"/>
    <x v="0"/>
    <s v="mL"/>
    <x v="33"/>
    <n v="1.640091548"/>
    <x v="114"/>
    <x v="0"/>
  </r>
  <r>
    <x v="122"/>
    <x v="98"/>
    <x v="99"/>
    <x v="0"/>
    <x v="0"/>
    <n v="6183440"/>
    <x v="0"/>
    <s v="mL"/>
    <x v="77"/>
    <n v="1.9677163143"/>
    <x v="113"/>
    <x v="0"/>
  </r>
  <r>
    <x v="122"/>
    <x v="98"/>
    <x v="100"/>
    <x v="0"/>
    <x v="0"/>
    <n v="6183440"/>
    <x v="0"/>
    <s v="mL"/>
    <x v="33"/>
    <n v="1.640091548"/>
    <x v="114"/>
    <x v="0"/>
  </r>
  <r>
    <x v="123"/>
    <x v="99"/>
    <x v="101"/>
    <x v="0"/>
    <x v="0"/>
    <n v="6183440"/>
    <x v="0"/>
    <s v="mL"/>
    <x v="80"/>
    <n v="2.14"/>
    <x v="117"/>
    <x v="0"/>
  </r>
  <r>
    <x v="123"/>
    <x v="99"/>
    <x v="102"/>
    <x v="0"/>
    <x v="0"/>
    <n v="6183440"/>
    <x v="0"/>
    <s v="mL"/>
    <x v="81"/>
    <n v="1.528602"/>
    <x v="118"/>
    <x v="0"/>
  </r>
  <r>
    <x v="124"/>
    <x v="99"/>
    <x v="101"/>
    <x v="0"/>
    <x v="0"/>
    <n v="6183440"/>
    <x v="0"/>
    <s v="mL"/>
    <x v="82"/>
    <n v="2.14"/>
    <x v="119"/>
    <x v="0"/>
  </r>
  <r>
    <x v="124"/>
    <x v="99"/>
    <x v="102"/>
    <x v="0"/>
    <x v="0"/>
    <n v="6183440"/>
    <x v="0"/>
    <s v="mL"/>
    <x v="83"/>
    <n v="1.528602"/>
    <x v="120"/>
    <x v="0"/>
  </r>
  <r>
    <x v="125"/>
    <x v="99"/>
    <x v="101"/>
    <x v="0"/>
    <x v="0"/>
    <n v="6183440"/>
    <x v="0"/>
    <s v="mL"/>
    <x v="84"/>
    <n v="2.14"/>
    <x v="121"/>
    <x v="0"/>
  </r>
  <r>
    <x v="125"/>
    <x v="99"/>
    <x v="102"/>
    <x v="0"/>
    <x v="0"/>
    <n v="6183440"/>
    <x v="0"/>
    <s v="mL"/>
    <x v="85"/>
    <n v="1.528602"/>
    <x v="122"/>
    <x v="0"/>
  </r>
  <r>
    <x v="126"/>
    <x v="99"/>
    <x v="101"/>
    <x v="0"/>
    <x v="0"/>
    <n v="6183440"/>
    <x v="0"/>
    <s v="mL"/>
    <x v="80"/>
    <n v="2.14"/>
    <x v="117"/>
    <x v="0"/>
  </r>
  <r>
    <x v="126"/>
    <x v="99"/>
    <x v="102"/>
    <x v="0"/>
    <x v="0"/>
    <n v="6183440"/>
    <x v="0"/>
    <s v="mL"/>
    <x v="81"/>
    <n v="1.528602"/>
    <x v="118"/>
    <x v="0"/>
  </r>
  <r>
    <x v="127"/>
    <x v="100"/>
    <x v="103"/>
    <x v="0"/>
    <x v="0"/>
    <n v="6183440"/>
    <x v="0"/>
    <s v="mL"/>
    <x v="86"/>
    <n v="1.9769645810000001"/>
    <x v="123"/>
    <x v="0"/>
  </r>
  <r>
    <x v="127"/>
    <x v="100"/>
    <x v="104"/>
    <x v="0"/>
    <x v="0"/>
    <n v="6183440"/>
    <x v="0"/>
    <s v="mL"/>
    <x v="87"/>
    <n v="1.6444205238"/>
    <x v="124"/>
    <x v="0"/>
  </r>
  <r>
    <x v="128"/>
    <x v="100"/>
    <x v="105"/>
    <x v="0"/>
    <x v="0"/>
    <n v="6183440"/>
    <x v="0"/>
    <s v="mL"/>
    <x v="88"/>
    <n v="1.9769645810000001"/>
    <x v="125"/>
    <x v="0"/>
  </r>
  <r>
    <x v="128"/>
    <x v="100"/>
    <x v="106"/>
    <x v="0"/>
    <x v="0"/>
    <n v="6183440"/>
    <x v="0"/>
    <s v="mL"/>
    <x v="89"/>
    <n v="1.6444205238"/>
    <x v="126"/>
    <x v="0"/>
  </r>
  <r>
    <x v="129"/>
    <x v="101"/>
    <x v="107"/>
    <x v="0"/>
    <x v="0"/>
    <n v="6183440"/>
    <x v="0"/>
    <s v="mL"/>
    <x v="90"/>
    <n v="1.9677163143"/>
    <x v="127"/>
    <x v="0"/>
  </r>
  <r>
    <x v="129"/>
    <x v="101"/>
    <x v="108"/>
    <x v="0"/>
    <x v="0"/>
    <n v="6183440"/>
    <x v="0"/>
    <s v="mL"/>
    <x v="87"/>
    <n v="1.640091548"/>
    <x v="128"/>
    <x v="0"/>
  </r>
  <r>
    <x v="130"/>
    <x v="101"/>
    <x v="107"/>
    <x v="0"/>
    <x v="0"/>
    <n v="6183440"/>
    <x v="0"/>
    <s v="mL"/>
    <x v="90"/>
    <n v="1.9677163143"/>
    <x v="127"/>
    <x v="0"/>
  </r>
  <r>
    <x v="130"/>
    <x v="101"/>
    <x v="108"/>
    <x v="0"/>
    <x v="0"/>
    <n v="6183440"/>
    <x v="0"/>
    <s v="mL"/>
    <x v="87"/>
    <n v="1.640091548"/>
    <x v="128"/>
    <x v="0"/>
  </r>
  <r>
    <x v="131"/>
    <x v="102"/>
    <x v="109"/>
    <x v="0"/>
    <x v="0"/>
    <n v="6183440"/>
    <x v="0"/>
    <s v="mL"/>
    <x v="91"/>
    <n v="9.5489308699999997E-2"/>
    <x v="129"/>
    <x v="0"/>
  </r>
  <r>
    <x v="131"/>
    <x v="102"/>
    <x v="110"/>
    <x v="0"/>
    <x v="0"/>
    <n v="6183440"/>
    <x v="0"/>
    <s v="mL"/>
    <x v="12"/>
    <n v="0.77229877229999999"/>
    <x v="130"/>
    <x v="0"/>
  </r>
  <r>
    <x v="132"/>
    <x v="103"/>
    <x v="111"/>
    <x v="0"/>
    <x v="0"/>
    <n v="6183440"/>
    <x v="0"/>
    <s v="mL"/>
    <x v="16"/>
    <n v="9.3257542700000001E-2"/>
    <x v="131"/>
    <x v="0"/>
  </r>
  <r>
    <x v="132"/>
    <x v="103"/>
    <x v="112"/>
    <x v="0"/>
    <x v="0"/>
    <n v="6183440"/>
    <x v="0"/>
    <s v="mL"/>
    <x v="16"/>
    <n v="9.3257542700000001E-2"/>
    <x v="131"/>
    <x v="0"/>
  </r>
  <r>
    <x v="133"/>
    <x v="104"/>
    <x v="113"/>
    <x v="0"/>
    <x v="0"/>
    <n v="6183440"/>
    <x v="0"/>
    <s v="mL"/>
    <x v="16"/>
    <n v="9.3257542700000001E-2"/>
    <x v="131"/>
    <x v="0"/>
  </r>
  <r>
    <x v="134"/>
    <x v="105"/>
    <x v="114"/>
    <x v="2"/>
    <x v="2"/>
    <m/>
    <x v="2"/>
    <s v="mL"/>
    <x v="92"/>
    <n v="4.8019799999999999E-4"/>
    <x v="132"/>
    <x v="0"/>
  </r>
  <r>
    <x v="135"/>
    <x v="105"/>
    <x v="114"/>
    <x v="2"/>
    <x v="2"/>
    <m/>
    <x v="2"/>
    <s v="mL"/>
    <x v="92"/>
    <n v="4.8019799999999999E-4"/>
    <x v="132"/>
    <x v="0"/>
  </r>
  <r>
    <x v="136"/>
    <x v="106"/>
    <x v="115"/>
    <x v="0"/>
    <x v="0"/>
    <n v="6183440"/>
    <x v="0"/>
    <s v="mL"/>
    <x v="93"/>
    <n v="0.20759390999999999"/>
    <x v="133"/>
    <x v="0"/>
  </r>
  <r>
    <x v="136"/>
    <x v="106"/>
    <x v="116"/>
    <x v="0"/>
    <x v="0"/>
    <n v="6183440"/>
    <x v="0"/>
    <s v="mL"/>
    <x v="94"/>
    <n v="0.25949238749999998"/>
    <x v="134"/>
    <x v="0"/>
  </r>
  <r>
    <x v="137"/>
    <x v="107"/>
    <x v="117"/>
    <x v="0"/>
    <x v="0"/>
    <n v="6183440"/>
    <x v="0"/>
    <s v="mL"/>
    <x v="95"/>
    <n v="0.20553852480000001"/>
    <x v="135"/>
    <x v="0"/>
  </r>
  <r>
    <x v="138"/>
    <x v="108"/>
    <x v="118"/>
    <x v="0"/>
    <x v="0"/>
    <n v="6183440"/>
    <x v="0"/>
    <s v="mL"/>
    <x v="68"/>
    <n v="1.0382163203000001"/>
    <x v="136"/>
    <x v="0"/>
  </r>
  <r>
    <x v="139"/>
    <x v="109"/>
    <x v="119"/>
    <x v="0"/>
    <x v="0"/>
    <n v="6183440"/>
    <x v="0"/>
    <s v="mL"/>
    <x v="65"/>
    <n v="1.033051065"/>
    <x v="137"/>
    <x v="0"/>
  </r>
  <r>
    <x v="140"/>
    <x v="110"/>
    <x v="119"/>
    <x v="0"/>
    <x v="0"/>
    <n v="6183440"/>
    <x v="0"/>
    <s v="mL"/>
    <x v="68"/>
    <n v="1.033051065"/>
    <x v="138"/>
    <x v="0"/>
  </r>
  <r>
    <x v="141"/>
    <x v="110"/>
    <x v="119"/>
    <x v="0"/>
    <x v="0"/>
    <n v="6183440"/>
    <x v="0"/>
    <s v="mL"/>
    <x v="65"/>
    <n v="1.033051065"/>
    <x v="137"/>
    <x v="0"/>
  </r>
  <r>
    <x v="142"/>
    <x v="111"/>
    <x v="120"/>
    <x v="0"/>
    <x v="0"/>
    <n v="6183440"/>
    <x v="0"/>
    <s v="mL"/>
    <x v="3"/>
    <n v="8.6744488499999994E-2"/>
    <x v="139"/>
    <x v="0"/>
  </r>
  <r>
    <x v="143"/>
    <x v="112"/>
    <x v="92"/>
    <x v="0"/>
    <x v="0"/>
    <n v="6183440"/>
    <x v="0"/>
    <s v="mL"/>
    <x v="71"/>
    <n v="0.98385815710000002"/>
    <x v="106"/>
    <x v="0"/>
  </r>
  <r>
    <x v="143"/>
    <x v="112"/>
    <x v="93"/>
    <x v="0"/>
    <x v="0"/>
    <n v="6183440"/>
    <x v="0"/>
    <s v="mL"/>
    <x v="72"/>
    <n v="0.84886666669999999"/>
    <x v="107"/>
    <x v="0"/>
  </r>
  <r>
    <x v="144"/>
    <x v="113"/>
    <x v="95"/>
    <x v="0"/>
    <x v="0"/>
    <n v="6183440"/>
    <x v="0"/>
    <s v="mL"/>
    <x v="74"/>
    <n v="0.84886666669999999"/>
    <x v="109"/>
    <x v="0"/>
  </r>
  <r>
    <x v="144"/>
    <x v="113"/>
    <x v="98"/>
    <x v="0"/>
    <x v="0"/>
    <n v="6183440"/>
    <x v="0"/>
    <s v="mL"/>
    <x v="76"/>
    <n v="0.98385815710000002"/>
    <x v="112"/>
    <x v="0"/>
  </r>
  <r>
    <x v="145"/>
    <x v="114"/>
    <x v="121"/>
    <x v="0"/>
    <x v="0"/>
    <n v="6183440"/>
    <x v="0"/>
    <s v="mL"/>
    <x v="96"/>
    <n v="0.26616915419999998"/>
    <x v="140"/>
    <x v="0"/>
  </r>
  <r>
    <x v="145"/>
    <x v="114"/>
    <x v="122"/>
    <x v="0"/>
    <x v="0"/>
    <n v="6183440"/>
    <x v="0"/>
    <s v="mL"/>
    <x v="22"/>
    <n v="0.22291666660000001"/>
    <x v="141"/>
    <x v="0"/>
  </r>
  <r>
    <x v="146"/>
    <x v="114"/>
    <x v="121"/>
    <x v="0"/>
    <x v="0"/>
    <n v="6183440"/>
    <x v="0"/>
    <s v="mL"/>
    <x v="96"/>
    <n v="0.26616915419999998"/>
    <x v="140"/>
    <x v="0"/>
  </r>
  <r>
    <x v="146"/>
    <x v="114"/>
    <x v="122"/>
    <x v="0"/>
    <x v="0"/>
    <n v="6183440"/>
    <x v="0"/>
    <s v="mL"/>
    <x v="22"/>
    <n v="0.22291666660000001"/>
    <x v="141"/>
    <x v="0"/>
  </r>
  <r>
    <x v="147"/>
    <x v="114"/>
    <x v="121"/>
    <x v="0"/>
    <x v="0"/>
    <n v="6183440"/>
    <x v="0"/>
    <s v="mL"/>
    <x v="97"/>
    <n v="0.26616915419999998"/>
    <x v="142"/>
    <x v="0"/>
  </r>
  <r>
    <x v="147"/>
    <x v="114"/>
    <x v="122"/>
    <x v="0"/>
    <x v="0"/>
    <n v="6183440"/>
    <x v="0"/>
    <s v="mL"/>
    <x v="98"/>
    <n v="0.22291666660000001"/>
    <x v="143"/>
    <x v="0"/>
  </r>
  <r>
    <x v="148"/>
    <x v="115"/>
    <x v="123"/>
    <x v="0"/>
    <x v="0"/>
    <n v="6183440"/>
    <x v="0"/>
    <s v="mL"/>
    <x v="99"/>
    <n v="0.10196160460000001"/>
    <x v="144"/>
    <x v="0"/>
  </r>
  <r>
    <x v="149"/>
    <x v="116"/>
    <x v="124"/>
    <x v="0"/>
    <x v="0"/>
    <n v="6183440"/>
    <x v="0"/>
    <s v="mL"/>
    <x v="100"/>
    <n v="0.2038095238"/>
    <x v="145"/>
    <x v="0"/>
  </r>
  <r>
    <x v="150"/>
    <x v="116"/>
    <x v="125"/>
    <x v="0"/>
    <x v="0"/>
    <n v="6183440"/>
    <x v="0"/>
    <s v="mL"/>
    <x v="101"/>
    <n v="0.2038095238"/>
    <x v="146"/>
    <x v="0"/>
  </r>
  <r>
    <x v="151"/>
    <x v="117"/>
    <x v="87"/>
    <x v="0"/>
    <x v="0"/>
    <n v="6183440"/>
    <x v="0"/>
    <s v="mL"/>
    <x v="65"/>
    <n v="1.0329818399999999"/>
    <x v="100"/>
    <x v="0"/>
  </r>
  <r>
    <x v="152"/>
    <x v="118"/>
    <x v="126"/>
    <x v="0"/>
    <x v="0"/>
    <n v="6183440"/>
    <x v="0"/>
    <s v="mL"/>
    <x v="99"/>
    <n v="0.10196160460000001"/>
    <x v="144"/>
    <x v="0"/>
  </r>
  <r>
    <x v="153"/>
    <x v="119"/>
    <x v="127"/>
    <x v="0"/>
    <x v="0"/>
    <n v="6183440"/>
    <x v="0"/>
    <s v="mL"/>
    <x v="102"/>
    <n v="0.51232455580000003"/>
    <x v="147"/>
    <x v="0"/>
  </r>
  <r>
    <x v="154"/>
    <x v="120"/>
    <x v="128"/>
    <x v="0"/>
    <x v="0"/>
    <n v="6183440"/>
    <x v="0"/>
    <s v="mL"/>
    <x v="103"/>
    <n v="8.8348356899999994E-2"/>
    <x v="148"/>
    <x v="0"/>
  </r>
  <r>
    <x v="154"/>
    <x v="120"/>
    <x v="129"/>
    <x v="0"/>
    <x v="0"/>
    <n v="6183440"/>
    <x v="0"/>
    <s v="mL"/>
    <x v="103"/>
    <n v="8.8348356899999994E-2"/>
    <x v="148"/>
    <x v="0"/>
  </r>
  <r>
    <x v="155"/>
    <x v="121"/>
    <x v="130"/>
    <x v="0"/>
    <x v="0"/>
    <n v="6183440"/>
    <x v="0"/>
    <s v="mL"/>
    <x v="104"/>
    <n v="1.0306852036"/>
    <x v="149"/>
    <x v="0"/>
  </r>
  <r>
    <x v="156"/>
    <x v="122"/>
    <x v="131"/>
    <x v="0"/>
    <x v="0"/>
    <n v="6183440"/>
    <x v="0"/>
    <s v="mL"/>
    <x v="105"/>
    <n v="1.7802744425000001"/>
    <x v="150"/>
    <x v="0"/>
  </r>
  <r>
    <x v="156"/>
    <x v="122"/>
    <x v="132"/>
    <x v="0"/>
    <x v="0"/>
    <n v="6183440"/>
    <x v="0"/>
    <s v="mL"/>
    <x v="106"/>
    <n v="1.0379"/>
    <x v="151"/>
    <x v="0"/>
  </r>
  <r>
    <x v="157"/>
    <x v="123"/>
    <x v="133"/>
    <x v="0"/>
    <x v="0"/>
    <n v="6183440"/>
    <x v="0"/>
    <s v="mL"/>
    <x v="107"/>
    <n v="1.9079044117999999"/>
    <x v="152"/>
    <x v="0"/>
  </r>
  <r>
    <x v="158"/>
    <x v="124"/>
    <x v="134"/>
    <x v="3"/>
    <x v="3"/>
    <n v="5002091"/>
    <x v="3"/>
    <s v="mL"/>
    <x v="38"/>
    <n v="6.7226382700000004E-2"/>
    <x v="153"/>
    <x v="0"/>
  </r>
  <r>
    <x v="159"/>
    <x v="125"/>
    <x v="129"/>
    <x v="0"/>
    <x v="0"/>
    <n v="6183440"/>
    <x v="0"/>
    <s v="mL"/>
    <x v="108"/>
    <n v="8.8348356899999994E-2"/>
    <x v="154"/>
    <x v="0"/>
  </r>
  <r>
    <x v="160"/>
    <x v="126"/>
    <x v="135"/>
    <x v="0"/>
    <x v="0"/>
    <n v="6183440"/>
    <x v="0"/>
    <s v="mL"/>
    <x v="45"/>
    <n v="0.1203839934"/>
    <x v="155"/>
    <x v="0"/>
  </r>
  <r>
    <x v="161"/>
    <x v="127"/>
    <x v="136"/>
    <x v="0"/>
    <x v="0"/>
    <n v="6183440"/>
    <x v="0"/>
    <s v="mL"/>
    <x v="45"/>
    <n v="0.12044687749999999"/>
    <x v="156"/>
    <x v="0"/>
  </r>
  <r>
    <x v="162"/>
    <x v="128"/>
    <x v="137"/>
    <x v="1"/>
    <x v="1"/>
    <n v="5000246"/>
    <x v="1"/>
    <s v="mL"/>
    <x v="39"/>
    <n v="0.1764707647"/>
    <x v="49"/>
    <x v="0"/>
  </r>
  <r>
    <x v="162"/>
    <x v="128"/>
    <x v="137"/>
    <x v="3"/>
    <x v="3"/>
    <n v="5002091"/>
    <x v="3"/>
    <s v="mL"/>
    <x v="39"/>
    <n v="0.13461120879999999"/>
    <x v="50"/>
    <x v="0"/>
  </r>
  <r>
    <x v="163"/>
    <x v="129"/>
    <x v="138"/>
    <x v="0"/>
    <x v="0"/>
    <n v="6183440"/>
    <x v="0"/>
    <s v="mL"/>
    <x v="45"/>
    <n v="0.12044687749999999"/>
    <x v="156"/>
    <x v="0"/>
  </r>
  <r>
    <x v="164"/>
    <x v="130"/>
    <x v="139"/>
    <x v="0"/>
    <x v="0"/>
    <n v="6183440"/>
    <x v="0"/>
    <s v="mL"/>
    <x v="45"/>
    <n v="0.1203839934"/>
    <x v="155"/>
    <x v="0"/>
  </r>
  <r>
    <x v="165"/>
    <x v="131"/>
    <x v="140"/>
    <x v="1"/>
    <x v="1"/>
    <n v="5000246"/>
    <x v="1"/>
    <s v="mL"/>
    <x v="39"/>
    <n v="0.1764707647"/>
    <x v="49"/>
    <x v="0"/>
  </r>
  <r>
    <x v="165"/>
    <x v="131"/>
    <x v="140"/>
    <x v="3"/>
    <x v="3"/>
    <n v="5002091"/>
    <x v="3"/>
    <s v="mL"/>
    <x v="39"/>
    <n v="0.13461120879999999"/>
    <x v="50"/>
    <x v="0"/>
  </r>
  <r>
    <x v="166"/>
    <x v="132"/>
    <x v="119"/>
    <x v="0"/>
    <x v="0"/>
    <n v="6183440"/>
    <x v="0"/>
    <s v="mL"/>
    <x v="68"/>
    <n v="1.033051065"/>
    <x v="138"/>
    <x v="0"/>
  </r>
  <r>
    <x v="167"/>
    <x v="133"/>
    <x v="141"/>
    <x v="0"/>
    <x v="0"/>
    <n v="6183440"/>
    <x v="0"/>
    <s v="mL"/>
    <x v="109"/>
    <n v="0.96953199729999995"/>
    <x v="157"/>
    <x v="0"/>
  </r>
  <r>
    <x v="167"/>
    <x v="133"/>
    <x v="142"/>
    <x v="0"/>
    <x v="0"/>
    <n v="6183440"/>
    <x v="0"/>
    <s v="mL"/>
    <x v="110"/>
    <n v="0.85818301880000003"/>
    <x v="158"/>
    <x v="0"/>
  </r>
  <r>
    <x v="168"/>
    <x v="134"/>
    <x v="141"/>
    <x v="0"/>
    <x v="0"/>
    <n v="6183440"/>
    <x v="0"/>
    <s v="mL"/>
    <x v="109"/>
    <n v="0.96953199729999995"/>
    <x v="157"/>
    <x v="0"/>
  </r>
  <r>
    <x v="168"/>
    <x v="134"/>
    <x v="142"/>
    <x v="0"/>
    <x v="0"/>
    <n v="6183440"/>
    <x v="0"/>
    <s v="mL"/>
    <x v="110"/>
    <n v="0.85818301880000003"/>
    <x v="158"/>
    <x v="0"/>
  </r>
  <r>
    <x v="169"/>
    <x v="135"/>
    <x v="141"/>
    <x v="0"/>
    <x v="0"/>
    <n v="6183440"/>
    <x v="0"/>
    <s v="mL"/>
    <x v="109"/>
    <n v="0.96953199729999995"/>
    <x v="157"/>
    <x v="0"/>
  </r>
  <r>
    <x v="169"/>
    <x v="135"/>
    <x v="142"/>
    <x v="0"/>
    <x v="0"/>
    <n v="6183440"/>
    <x v="0"/>
    <s v="mL"/>
    <x v="110"/>
    <n v="0.85818301880000003"/>
    <x v="158"/>
    <x v="0"/>
  </r>
  <r>
    <x v="170"/>
    <x v="136"/>
    <x v="141"/>
    <x v="0"/>
    <x v="0"/>
    <n v="6183440"/>
    <x v="0"/>
    <s v="mL"/>
    <x v="109"/>
    <n v="0.96953199729999995"/>
    <x v="157"/>
    <x v="0"/>
  </r>
  <r>
    <x v="170"/>
    <x v="136"/>
    <x v="142"/>
    <x v="0"/>
    <x v="0"/>
    <n v="6183440"/>
    <x v="0"/>
    <s v="mL"/>
    <x v="110"/>
    <n v="0.85818301880000003"/>
    <x v="158"/>
    <x v="0"/>
  </r>
  <r>
    <x v="171"/>
    <x v="137"/>
    <x v="81"/>
    <x v="0"/>
    <x v="0"/>
    <n v="6183440"/>
    <x v="0"/>
    <s v="mL"/>
    <x v="111"/>
    <n v="1E-3"/>
    <x v="159"/>
    <x v="0"/>
  </r>
  <r>
    <x v="172"/>
    <x v="138"/>
    <x v="143"/>
    <x v="0"/>
    <x v="0"/>
    <n v="6183440"/>
    <x v="0"/>
    <s v="mL"/>
    <x v="109"/>
    <n v="0.38297358860000003"/>
    <x v="160"/>
    <x v="0"/>
  </r>
  <r>
    <x v="172"/>
    <x v="138"/>
    <x v="144"/>
    <x v="0"/>
    <x v="0"/>
    <n v="6183440"/>
    <x v="0"/>
    <s v="mL"/>
    <x v="110"/>
    <n v="0.85836157560000004"/>
    <x v="161"/>
    <x v="0"/>
  </r>
  <r>
    <x v="172"/>
    <x v="138"/>
    <x v="141"/>
    <x v="0"/>
    <x v="0"/>
    <n v="6183440"/>
    <x v="0"/>
    <s v="mL"/>
    <x v="109"/>
    <n v="0.96953199729999995"/>
    <x v="157"/>
    <x v="0"/>
  </r>
  <r>
    <x v="172"/>
    <x v="138"/>
    <x v="142"/>
    <x v="0"/>
    <x v="0"/>
    <n v="6183440"/>
    <x v="0"/>
    <s v="mL"/>
    <x v="110"/>
    <n v="0.85818301880000003"/>
    <x v="158"/>
    <x v="0"/>
  </r>
  <r>
    <x v="173"/>
    <x v="139"/>
    <x v="143"/>
    <x v="0"/>
    <x v="0"/>
    <n v="6183440"/>
    <x v="0"/>
    <s v="mL"/>
    <x v="109"/>
    <n v="0.38297358860000003"/>
    <x v="160"/>
    <x v="0"/>
  </r>
  <r>
    <x v="173"/>
    <x v="139"/>
    <x v="144"/>
    <x v="0"/>
    <x v="0"/>
    <n v="6183440"/>
    <x v="0"/>
    <s v="mL"/>
    <x v="110"/>
    <n v="0.85836157560000004"/>
    <x v="161"/>
    <x v="0"/>
  </r>
  <r>
    <x v="173"/>
    <x v="139"/>
    <x v="141"/>
    <x v="0"/>
    <x v="0"/>
    <n v="6183440"/>
    <x v="0"/>
    <s v="mL"/>
    <x v="109"/>
    <n v="0.96953199729999995"/>
    <x v="157"/>
    <x v="0"/>
  </r>
  <r>
    <x v="173"/>
    <x v="139"/>
    <x v="142"/>
    <x v="0"/>
    <x v="0"/>
    <n v="6183440"/>
    <x v="0"/>
    <s v="mL"/>
    <x v="110"/>
    <n v="0.85818301880000003"/>
    <x v="158"/>
    <x v="0"/>
  </r>
  <r>
    <x v="174"/>
    <x v="119"/>
    <x v="127"/>
    <x v="0"/>
    <x v="0"/>
    <n v="6183440"/>
    <x v="0"/>
    <s v="mL"/>
    <x v="102"/>
    <n v="0.51232455580000003"/>
    <x v="147"/>
    <x v="0"/>
  </r>
  <r>
    <x v="175"/>
    <x v="120"/>
    <x v="128"/>
    <x v="0"/>
    <x v="0"/>
    <n v="6183440"/>
    <x v="0"/>
    <s v="mL"/>
    <x v="103"/>
    <n v="8.8348356899999994E-2"/>
    <x v="148"/>
    <x v="0"/>
  </r>
  <r>
    <x v="175"/>
    <x v="120"/>
    <x v="129"/>
    <x v="0"/>
    <x v="0"/>
    <n v="6183440"/>
    <x v="0"/>
    <s v="mL"/>
    <x v="103"/>
    <n v="8.8348356899999994E-2"/>
    <x v="148"/>
    <x v="0"/>
  </r>
  <r>
    <x v="176"/>
    <x v="140"/>
    <x v="145"/>
    <x v="0"/>
    <x v="0"/>
    <n v="6183440"/>
    <x v="0"/>
    <s v="mL"/>
    <x v="112"/>
    <n v="9.6929574500000004E-2"/>
    <x v="162"/>
    <x v="0"/>
  </r>
  <r>
    <x v="176"/>
    <x v="140"/>
    <x v="146"/>
    <x v="0"/>
    <x v="0"/>
    <n v="6183440"/>
    <x v="0"/>
    <s v="mL"/>
    <x v="112"/>
    <n v="9.6972110099999995E-2"/>
    <x v="163"/>
    <x v="0"/>
  </r>
  <r>
    <x v="177"/>
    <x v="5"/>
    <x v="5"/>
    <x v="2"/>
    <x v="2"/>
    <m/>
    <x v="2"/>
    <s v="mL"/>
    <x v="5"/>
    <n v="1"/>
    <x v="5"/>
    <x v="0"/>
  </r>
  <r>
    <x v="178"/>
    <x v="141"/>
    <x v="147"/>
    <x v="0"/>
    <x v="0"/>
    <n v="6183440"/>
    <x v="0"/>
    <s v="mL"/>
    <x v="113"/>
    <n v="8.9536389499999994E-2"/>
    <x v="164"/>
    <x v="0"/>
  </r>
  <r>
    <x v="179"/>
    <x v="142"/>
    <x v="148"/>
    <x v="1"/>
    <x v="1"/>
    <n v="5000246"/>
    <x v="1"/>
    <s v="mL"/>
    <x v="101"/>
    <n v="0.1764707647"/>
    <x v="165"/>
    <x v="0"/>
  </r>
  <r>
    <x v="179"/>
    <x v="142"/>
    <x v="148"/>
    <x v="3"/>
    <x v="3"/>
    <n v="5002091"/>
    <x v="3"/>
    <s v="mL"/>
    <x v="101"/>
    <n v="0.13461120879999999"/>
    <x v="166"/>
    <x v="0"/>
  </r>
  <r>
    <x v="180"/>
    <x v="143"/>
    <x v="42"/>
    <x v="1"/>
    <x v="1"/>
    <n v="5000246"/>
    <x v="1"/>
    <s v="mL"/>
    <x v="39"/>
    <n v="0.1764707647"/>
    <x v="49"/>
    <x v="0"/>
  </r>
  <r>
    <x v="180"/>
    <x v="143"/>
    <x v="42"/>
    <x v="3"/>
    <x v="3"/>
    <n v="5002091"/>
    <x v="3"/>
    <s v="mL"/>
    <x v="39"/>
    <n v="0.13461120879999999"/>
    <x v="50"/>
    <x v="0"/>
  </r>
  <r>
    <x v="181"/>
    <x v="144"/>
    <x v="149"/>
    <x v="0"/>
    <x v="0"/>
    <n v="6183440"/>
    <x v="0"/>
    <s v="mL"/>
    <x v="9"/>
    <n v="10"/>
    <x v="167"/>
    <x v="0"/>
  </r>
  <r>
    <x v="182"/>
    <x v="145"/>
    <x v="150"/>
    <x v="1"/>
    <x v="1"/>
    <n v="5000246"/>
    <x v="1"/>
    <s v="mL"/>
    <x v="114"/>
    <n v="0.01"/>
    <x v="168"/>
    <x v="0"/>
  </r>
  <r>
    <x v="183"/>
    <x v="146"/>
    <x v="151"/>
    <x v="0"/>
    <x v="0"/>
    <n v="6183440"/>
    <x v="0"/>
    <s v="mL"/>
    <x v="101"/>
    <n v="0.2023606396"/>
    <x v="169"/>
    <x v="0"/>
  </r>
  <r>
    <x v="184"/>
    <x v="147"/>
    <x v="152"/>
    <x v="0"/>
    <x v="0"/>
    <n v="6183440"/>
    <x v="0"/>
    <s v="mL"/>
    <x v="9"/>
    <n v="0.05"/>
    <x v="170"/>
    <x v="0"/>
  </r>
  <r>
    <x v="185"/>
    <x v="148"/>
    <x v="152"/>
    <x v="0"/>
    <x v="0"/>
    <n v="6183440"/>
    <x v="0"/>
    <s v="mL"/>
    <x v="9"/>
    <n v="0.05"/>
    <x v="170"/>
    <x v="0"/>
  </r>
  <r>
    <x v="186"/>
    <x v="149"/>
    <x v="153"/>
    <x v="0"/>
    <x v="0"/>
    <n v="6183440"/>
    <x v="0"/>
    <s v="mL"/>
    <x v="115"/>
    <n v="5.8775000000000001E-6"/>
    <x v="171"/>
    <x v="0"/>
  </r>
  <r>
    <x v="187"/>
    <x v="150"/>
    <x v="154"/>
    <x v="0"/>
    <x v="0"/>
    <n v="6183440"/>
    <x v="0"/>
    <s v="mL"/>
    <x v="9"/>
    <n v="0.05"/>
    <x v="170"/>
    <x v="0"/>
  </r>
  <r>
    <x v="188"/>
    <x v="151"/>
    <x v="154"/>
    <x v="0"/>
    <x v="0"/>
    <n v="6183440"/>
    <x v="0"/>
    <s v="mL"/>
    <x v="9"/>
    <n v="0.05"/>
    <x v="170"/>
    <x v="0"/>
  </r>
  <r>
    <x v="189"/>
    <x v="20"/>
    <x v="21"/>
    <x v="0"/>
    <x v="0"/>
    <n v="6183440"/>
    <x v="0"/>
    <s v="mL"/>
    <x v="16"/>
    <n v="9.9804764399999996E-2"/>
    <x v="22"/>
    <x v="0"/>
  </r>
  <r>
    <x v="189"/>
    <x v="20"/>
    <x v="22"/>
    <x v="0"/>
    <x v="0"/>
    <n v="6183440"/>
    <x v="0"/>
    <s v="mL"/>
    <x v="16"/>
    <n v="9.9804752900000002E-2"/>
    <x v="23"/>
    <x v="0"/>
  </r>
  <r>
    <x v="190"/>
    <x v="152"/>
    <x v="22"/>
    <x v="0"/>
    <x v="0"/>
    <n v="6183440"/>
    <x v="0"/>
    <s v="mL"/>
    <x v="19"/>
    <n v="9.9804752900000002E-2"/>
    <x v="24"/>
    <x v="0"/>
  </r>
  <r>
    <x v="191"/>
    <x v="153"/>
    <x v="155"/>
    <x v="1"/>
    <x v="1"/>
    <n v="5000246"/>
    <x v="1"/>
    <s v="mL"/>
    <x v="113"/>
    <n v="0.49751000000000001"/>
    <x v="172"/>
    <x v="0"/>
  </r>
  <r>
    <x v="192"/>
    <x v="154"/>
    <x v="23"/>
    <x v="3"/>
    <x v="3"/>
    <n v="5002091"/>
    <x v="3"/>
    <s v="mL"/>
    <x v="116"/>
    <n v="6.6186724299999999E-2"/>
    <x v="173"/>
    <x v="0"/>
  </r>
  <r>
    <x v="193"/>
    <x v="155"/>
    <x v="156"/>
    <x v="0"/>
    <x v="0"/>
    <n v="6183440"/>
    <x v="0"/>
    <s v="mL"/>
    <x v="115"/>
    <n v="5.8945000000000001E-6"/>
    <x v="174"/>
    <x v="0"/>
  </r>
  <r>
    <x v="194"/>
    <x v="156"/>
    <x v="157"/>
    <x v="0"/>
    <x v="0"/>
    <n v="6183440"/>
    <x v="0"/>
    <s v="mL"/>
    <x v="117"/>
    <n v="5.0055000000000004E-3"/>
    <x v="175"/>
    <x v="0"/>
  </r>
  <r>
    <x v="195"/>
    <x v="157"/>
    <x v="23"/>
    <x v="3"/>
    <x v="3"/>
    <n v="5002091"/>
    <x v="3"/>
    <s v="mL"/>
    <x v="118"/>
    <n v="6.6186724299999999E-2"/>
    <x v="176"/>
    <x v="0"/>
  </r>
  <r>
    <x v="196"/>
    <x v="158"/>
    <x v="158"/>
    <x v="0"/>
    <x v="0"/>
    <n v="6183440"/>
    <x v="0"/>
    <s v="mL"/>
    <x v="115"/>
    <n v="0.10725152860000001"/>
    <x v="177"/>
    <x v="0"/>
  </r>
  <r>
    <x v="197"/>
    <x v="159"/>
    <x v="23"/>
    <x v="3"/>
    <x v="3"/>
    <n v="5002091"/>
    <x v="3"/>
    <s v="mL"/>
    <x v="118"/>
    <n v="6.6186724299999999E-2"/>
    <x v="176"/>
    <x v="0"/>
  </r>
  <r>
    <x v="198"/>
    <x v="160"/>
    <x v="159"/>
    <x v="1"/>
    <x v="1"/>
    <n v="5000246"/>
    <x v="1"/>
    <s v="mL"/>
    <x v="65"/>
    <n v="0.50476190480000005"/>
    <x v="178"/>
    <x v="0"/>
  </r>
  <r>
    <x v="199"/>
    <x v="161"/>
    <x v="160"/>
    <x v="0"/>
    <x v="0"/>
    <n v="6183440"/>
    <x v="0"/>
    <s v="mL"/>
    <x v="12"/>
    <n v="0.23882332549999999"/>
    <x v="179"/>
    <x v="0"/>
  </r>
  <r>
    <x v="200"/>
    <x v="162"/>
    <x v="161"/>
    <x v="0"/>
    <x v="0"/>
    <n v="6183440"/>
    <x v="0"/>
    <s v="mL"/>
    <x v="59"/>
    <n v="0.19401295199999999"/>
    <x v="180"/>
    <x v="0"/>
  </r>
  <r>
    <x v="201"/>
    <x v="153"/>
    <x v="162"/>
    <x v="1"/>
    <x v="1"/>
    <n v="5000246"/>
    <x v="1"/>
    <s v="mL"/>
    <x v="40"/>
    <n v="0.49819999999999998"/>
    <x v="181"/>
    <x v="0"/>
  </r>
  <r>
    <x v="202"/>
    <x v="163"/>
    <x v="163"/>
    <x v="0"/>
    <x v="0"/>
    <n v="6183440"/>
    <x v="0"/>
    <s v="mL"/>
    <x v="49"/>
    <n v="2.14"/>
    <x v="182"/>
    <x v="0"/>
  </r>
  <r>
    <x v="202"/>
    <x v="163"/>
    <x v="164"/>
    <x v="0"/>
    <x v="0"/>
    <n v="6183440"/>
    <x v="0"/>
    <s v="mL"/>
    <x v="119"/>
    <n v="1.5284949999999999"/>
    <x v="183"/>
    <x v="0"/>
  </r>
  <r>
    <x v="203"/>
    <x v="164"/>
    <x v="151"/>
    <x v="0"/>
    <x v="0"/>
    <n v="6183440"/>
    <x v="0"/>
    <s v="mL"/>
    <x v="120"/>
    <n v="0.2023606396"/>
    <x v="184"/>
    <x v="0"/>
  </r>
  <r>
    <x v="204"/>
    <x v="165"/>
    <x v="119"/>
    <x v="0"/>
    <x v="0"/>
    <n v="6183440"/>
    <x v="0"/>
    <s v="mL"/>
    <x v="80"/>
    <n v="1.033051065"/>
    <x v="185"/>
    <x v="0"/>
  </r>
  <r>
    <x v="205"/>
    <x v="72"/>
    <x v="75"/>
    <x v="0"/>
    <x v="0"/>
    <n v="6183440"/>
    <x v="0"/>
    <s v="mL"/>
    <x v="49"/>
    <n v="0.99"/>
    <x v="80"/>
    <x v="0"/>
  </r>
  <r>
    <x v="206"/>
    <x v="72"/>
    <x v="75"/>
    <x v="0"/>
    <x v="0"/>
    <n v="6183440"/>
    <x v="0"/>
    <s v="mL"/>
    <x v="49"/>
    <n v="0.99"/>
    <x v="80"/>
    <x v="0"/>
  </r>
  <r>
    <x v="207"/>
    <x v="166"/>
    <x v="165"/>
    <x v="0"/>
    <x v="0"/>
    <n v="6183440"/>
    <x v="0"/>
    <s v="mL"/>
    <x v="121"/>
    <n v="2.3317730270000001"/>
    <x v="186"/>
    <x v="0"/>
  </r>
  <r>
    <x v="208"/>
    <x v="166"/>
    <x v="166"/>
    <x v="0"/>
    <x v="0"/>
    <n v="6183440"/>
    <x v="0"/>
    <s v="mL"/>
    <x v="122"/>
    <n v="2.3317730270000001"/>
    <x v="187"/>
    <x v="0"/>
  </r>
  <r>
    <x v="209"/>
    <x v="167"/>
    <x v="165"/>
    <x v="0"/>
    <x v="0"/>
    <n v="6183440"/>
    <x v="0"/>
    <s v="mL"/>
    <x v="121"/>
    <n v="2.3317730270000001"/>
    <x v="186"/>
    <x v="0"/>
  </r>
  <r>
    <x v="210"/>
    <x v="168"/>
    <x v="166"/>
    <x v="0"/>
    <x v="0"/>
    <n v="6183440"/>
    <x v="0"/>
    <s v="mL"/>
    <x v="122"/>
    <n v="2.3317730270000001"/>
    <x v="187"/>
    <x v="0"/>
  </r>
  <r>
    <x v="211"/>
    <x v="169"/>
    <x v="118"/>
    <x v="0"/>
    <x v="0"/>
    <n v="6183440"/>
    <x v="0"/>
    <s v="mL"/>
    <x v="68"/>
    <n v="1.0382163203000001"/>
    <x v="136"/>
    <x v="0"/>
  </r>
  <r>
    <x v="212"/>
    <x v="170"/>
    <x v="167"/>
    <x v="0"/>
    <x v="0"/>
    <n v="6183440"/>
    <x v="0"/>
    <s v="mL"/>
    <x v="123"/>
    <n v="0.58004699999999998"/>
    <x v="188"/>
    <x v="0"/>
  </r>
  <r>
    <x v="213"/>
    <x v="170"/>
    <x v="167"/>
    <x v="0"/>
    <x v="0"/>
    <n v="6183440"/>
    <x v="0"/>
    <s v="mL"/>
    <x v="46"/>
    <n v="0.58004699999999998"/>
    <x v="189"/>
    <x v="0"/>
  </r>
  <r>
    <x v="214"/>
    <x v="171"/>
    <x v="167"/>
    <x v="0"/>
    <x v="0"/>
    <n v="6183440"/>
    <x v="0"/>
    <s v="mL"/>
    <x v="46"/>
    <n v="0.58004699999999998"/>
    <x v="189"/>
    <x v="0"/>
  </r>
  <r>
    <x v="215"/>
    <x v="172"/>
    <x v="167"/>
    <x v="0"/>
    <x v="0"/>
    <n v="6183440"/>
    <x v="0"/>
    <s v="mL"/>
    <x v="46"/>
    <n v="0.58004699999999998"/>
    <x v="189"/>
    <x v="0"/>
  </r>
  <r>
    <x v="216"/>
    <x v="173"/>
    <x v="167"/>
    <x v="0"/>
    <x v="0"/>
    <n v="6183440"/>
    <x v="0"/>
    <s v="mL"/>
    <x v="46"/>
    <n v="0.58004699999999998"/>
    <x v="189"/>
    <x v="0"/>
  </r>
  <r>
    <x v="217"/>
    <x v="174"/>
    <x v="167"/>
    <x v="0"/>
    <x v="0"/>
    <n v="6183440"/>
    <x v="0"/>
    <s v="mL"/>
    <x v="46"/>
    <n v="0.58004699999999998"/>
    <x v="189"/>
    <x v="0"/>
  </r>
  <r>
    <x v="218"/>
    <x v="175"/>
    <x v="167"/>
    <x v="0"/>
    <x v="0"/>
    <n v="6183440"/>
    <x v="0"/>
    <s v="mL"/>
    <x v="46"/>
    <n v="0.58004699999999998"/>
    <x v="189"/>
    <x v="0"/>
  </r>
  <r>
    <x v="219"/>
    <x v="176"/>
    <x v="167"/>
    <x v="0"/>
    <x v="0"/>
    <n v="6183440"/>
    <x v="0"/>
    <s v="mL"/>
    <x v="46"/>
    <n v="0.58004699999999998"/>
    <x v="189"/>
    <x v="0"/>
  </r>
  <r>
    <x v="220"/>
    <x v="177"/>
    <x v="168"/>
    <x v="0"/>
    <x v="0"/>
    <n v="6183440"/>
    <x v="0"/>
    <s v="mL"/>
    <x v="9"/>
    <n v="0.08"/>
    <x v="190"/>
    <x v="0"/>
  </r>
  <r>
    <x v="221"/>
    <x v="178"/>
    <x v="169"/>
    <x v="0"/>
    <x v="0"/>
    <n v="6183440"/>
    <x v="0"/>
    <s v="mL"/>
    <x v="124"/>
    <n v="0.08"/>
    <x v="191"/>
    <x v="0"/>
  </r>
  <r>
    <x v="222"/>
    <x v="177"/>
    <x v="168"/>
    <x v="0"/>
    <x v="0"/>
    <n v="6183440"/>
    <x v="0"/>
    <s v="mL"/>
    <x v="9"/>
    <n v="0.08"/>
    <x v="190"/>
    <x v="0"/>
  </r>
  <r>
    <x v="223"/>
    <x v="178"/>
    <x v="169"/>
    <x v="0"/>
    <x v="0"/>
    <n v="6183440"/>
    <x v="0"/>
    <s v="mL"/>
    <x v="124"/>
    <n v="0.08"/>
    <x v="191"/>
    <x v="0"/>
  </r>
  <r>
    <x v="224"/>
    <x v="179"/>
    <x v="170"/>
    <x v="1"/>
    <x v="1"/>
    <n v="5000246"/>
    <x v="1"/>
    <s v="mL"/>
    <x v="0"/>
    <n v="0.01"/>
    <x v="192"/>
    <x v="0"/>
  </r>
  <r>
    <x v="225"/>
    <x v="180"/>
    <x v="23"/>
    <x v="3"/>
    <x v="3"/>
    <n v="5002091"/>
    <x v="3"/>
    <s v="mL"/>
    <x v="118"/>
    <n v="6.6186724299999999E-2"/>
    <x v="176"/>
    <x v="0"/>
  </r>
  <r>
    <x v="226"/>
    <x v="181"/>
    <x v="92"/>
    <x v="0"/>
    <x v="0"/>
    <n v="6183440"/>
    <x v="0"/>
    <s v="mL"/>
    <x v="71"/>
    <n v="0.98385815710000002"/>
    <x v="106"/>
    <x v="0"/>
  </r>
  <r>
    <x v="227"/>
    <x v="181"/>
    <x v="94"/>
    <x v="0"/>
    <x v="0"/>
    <n v="6183440"/>
    <x v="0"/>
    <s v="mL"/>
    <x v="73"/>
    <n v="0.98385815710000002"/>
    <x v="108"/>
    <x v="0"/>
  </r>
  <r>
    <x v="228"/>
    <x v="182"/>
    <x v="93"/>
    <x v="0"/>
    <x v="0"/>
    <n v="6183440"/>
    <x v="0"/>
    <s v="mL"/>
    <x v="72"/>
    <n v="0.84886666669999999"/>
    <x v="107"/>
    <x v="0"/>
  </r>
  <r>
    <x v="229"/>
    <x v="182"/>
    <x v="95"/>
    <x v="0"/>
    <x v="0"/>
    <n v="6183440"/>
    <x v="0"/>
    <s v="mL"/>
    <x v="74"/>
    <n v="0.84886666669999999"/>
    <x v="109"/>
    <x v="0"/>
  </r>
  <r>
    <x v="230"/>
    <x v="181"/>
    <x v="98"/>
    <x v="0"/>
    <x v="0"/>
    <n v="6183440"/>
    <x v="0"/>
    <s v="mL"/>
    <x v="76"/>
    <n v="0.98385815710000002"/>
    <x v="112"/>
    <x v="0"/>
  </r>
  <r>
    <x v="231"/>
    <x v="183"/>
    <x v="171"/>
    <x v="0"/>
    <x v="0"/>
    <n v="6183440"/>
    <x v="0"/>
    <s v="mL"/>
    <x v="125"/>
    <n v="1.9769645810000001"/>
    <x v="193"/>
    <x v="0"/>
  </r>
  <r>
    <x v="231"/>
    <x v="183"/>
    <x v="172"/>
    <x v="0"/>
    <x v="0"/>
    <n v="6183440"/>
    <x v="0"/>
    <s v="mL"/>
    <x v="126"/>
    <n v="1.6444205238"/>
    <x v="194"/>
    <x v="0"/>
  </r>
  <r>
    <x v="232"/>
    <x v="184"/>
    <x v="171"/>
    <x v="0"/>
    <x v="0"/>
    <n v="6183440"/>
    <x v="0"/>
    <s v="mL"/>
    <x v="125"/>
    <n v="1.9769645810000001"/>
    <x v="193"/>
    <x v="0"/>
  </r>
  <r>
    <x v="233"/>
    <x v="185"/>
    <x v="172"/>
    <x v="0"/>
    <x v="0"/>
    <n v="6183440"/>
    <x v="0"/>
    <s v="mL"/>
    <x v="126"/>
    <n v="1.6444205238"/>
    <x v="194"/>
    <x v="0"/>
  </r>
  <r>
    <x v="234"/>
    <x v="186"/>
    <x v="103"/>
    <x v="0"/>
    <x v="0"/>
    <n v="6183440"/>
    <x v="0"/>
    <s v="mL"/>
    <x v="86"/>
    <n v="1.9769645810000001"/>
    <x v="123"/>
    <x v="0"/>
  </r>
  <r>
    <x v="235"/>
    <x v="186"/>
    <x v="105"/>
    <x v="0"/>
    <x v="0"/>
    <n v="6183440"/>
    <x v="0"/>
    <s v="mL"/>
    <x v="88"/>
    <n v="1.9769645810000001"/>
    <x v="125"/>
    <x v="0"/>
  </r>
  <r>
    <x v="236"/>
    <x v="187"/>
    <x v="104"/>
    <x v="0"/>
    <x v="0"/>
    <n v="6183440"/>
    <x v="0"/>
    <s v="mL"/>
    <x v="87"/>
    <n v="1.6444205238"/>
    <x v="124"/>
    <x v="0"/>
  </r>
  <r>
    <x v="237"/>
    <x v="166"/>
    <x v="173"/>
    <x v="0"/>
    <x v="0"/>
    <n v="6183440"/>
    <x v="0"/>
    <s v="mL"/>
    <x v="101"/>
    <n v="2.4031615901999999"/>
    <x v="195"/>
    <x v="0"/>
  </r>
  <r>
    <x v="238"/>
    <x v="187"/>
    <x v="106"/>
    <x v="0"/>
    <x v="0"/>
    <n v="6183440"/>
    <x v="0"/>
    <s v="mL"/>
    <x v="89"/>
    <n v="1.6444205238"/>
    <x v="126"/>
    <x v="0"/>
  </r>
  <r>
    <x v="239"/>
    <x v="188"/>
    <x v="174"/>
    <x v="0"/>
    <x v="0"/>
    <n v="6183440"/>
    <x v="0"/>
    <s v="mL"/>
    <x v="80"/>
    <n v="0.2038095238"/>
    <x v="196"/>
    <x v="0"/>
  </r>
  <r>
    <x v="240"/>
    <x v="188"/>
    <x v="124"/>
    <x v="0"/>
    <x v="0"/>
    <n v="6183440"/>
    <x v="0"/>
    <s v="mL"/>
    <x v="100"/>
    <n v="0.2038095238"/>
    <x v="145"/>
    <x v="0"/>
  </r>
  <r>
    <x v="241"/>
    <x v="188"/>
    <x v="125"/>
    <x v="0"/>
    <x v="0"/>
    <n v="6183440"/>
    <x v="0"/>
    <s v="mL"/>
    <x v="101"/>
    <n v="0.2038095238"/>
    <x v="146"/>
    <x v="0"/>
  </r>
  <r>
    <x v="242"/>
    <x v="116"/>
    <x v="174"/>
    <x v="0"/>
    <x v="0"/>
    <n v="6183440"/>
    <x v="0"/>
    <s v="mL"/>
    <x v="80"/>
    <n v="0.2038095238"/>
    <x v="196"/>
    <x v="0"/>
  </r>
  <r>
    <x v="243"/>
    <x v="189"/>
    <x v="173"/>
    <x v="0"/>
    <x v="0"/>
    <n v="6183440"/>
    <x v="0"/>
    <s v="mL"/>
    <x v="101"/>
    <n v="2.4031615901999999"/>
    <x v="195"/>
    <x v="0"/>
  </r>
  <r>
    <x v="244"/>
    <x v="190"/>
    <x v="166"/>
    <x v="0"/>
    <x v="0"/>
    <n v="6183440"/>
    <x v="0"/>
    <s v="mL"/>
    <x v="122"/>
    <n v="2.3317730270000001"/>
    <x v="187"/>
    <x v="0"/>
  </r>
  <r>
    <x v="245"/>
    <x v="191"/>
    <x v="166"/>
    <x v="0"/>
    <x v="0"/>
    <n v="6183440"/>
    <x v="0"/>
    <s v="mL"/>
    <x v="122"/>
    <n v="2.3317730270000001"/>
    <x v="187"/>
    <x v="0"/>
  </r>
  <r>
    <x v="246"/>
    <x v="192"/>
    <x v="105"/>
    <x v="0"/>
    <x v="0"/>
    <n v="6183440"/>
    <x v="0"/>
    <s v="mL"/>
    <x v="88"/>
    <n v="1.9769645810000001"/>
    <x v="125"/>
    <x v="0"/>
  </r>
  <r>
    <x v="247"/>
    <x v="193"/>
    <x v="105"/>
    <x v="0"/>
    <x v="0"/>
    <n v="6183440"/>
    <x v="0"/>
    <s v="mL"/>
    <x v="88"/>
    <n v="1.9769645810000001"/>
    <x v="125"/>
    <x v="0"/>
  </r>
  <r>
    <x v="247"/>
    <x v="193"/>
    <x v="106"/>
    <x v="0"/>
    <x v="0"/>
    <n v="6183440"/>
    <x v="0"/>
    <s v="mL"/>
    <x v="89"/>
    <n v="1.6444205238"/>
    <x v="126"/>
    <x v="0"/>
  </r>
  <r>
    <x v="248"/>
    <x v="194"/>
    <x v="175"/>
    <x v="1"/>
    <x v="1"/>
    <n v="5000246"/>
    <x v="1"/>
    <s v="mL"/>
    <x v="0"/>
    <n v="0.01"/>
    <x v="192"/>
    <x v="0"/>
  </r>
  <r>
    <x v="249"/>
    <x v="195"/>
    <x v="176"/>
    <x v="0"/>
    <x v="0"/>
    <n v="6183440"/>
    <x v="0"/>
    <s v="mL"/>
    <x v="3"/>
    <n v="10.2263009852"/>
    <x v="197"/>
    <x v="0"/>
  </r>
  <r>
    <x v="250"/>
    <x v="196"/>
    <x v="177"/>
    <x v="0"/>
    <x v="0"/>
    <n v="6183440"/>
    <x v="0"/>
    <s v="mL"/>
    <x v="127"/>
    <n v="0.1"/>
    <x v="198"/>
    <x v="0"/>
  </r>
  <r>
    <x v="251"/>
    <x v="196"/>
    <x v="177"/>
    <x v="0"/>
    <x v="0"/>
    <n v="6183440"/>
    <x v="0"/>
    <s v="mL"/>
    <x v="127"/>
    <n v="0.1"/>
    <x v="198"/>
    <x v="0"/>
  </r>
  <r>
    <x v="252"/>
    <x v="197"/>
    <x v="178"/>
    <x v="0"/>
    <x v="0"/>
    <n v="6183440"/>
    <x v="0"/>
    <s v="mL"/>
    <x v="49"/>
    <n v="2.14"/>
    <x v="182"/>
    <x v="0"/>
  </r>
  <r>
    <x v="252"/>
    <x v="197"/>
    <x v="179"/>
    <x v="0"/>
    <x v="0"/>
    <n v="6183440"/>
    <x v="0"/>
    <s v="mL"/>
    <x v="119"/>
    <n v="1.5284949999999999"/>
    <x v="183"/>
    <x v="0"/>
  </r>
  <r>
    <x v="253"/>
    <x v="198"/>
    <x v="180"/>
    <x v="0"/>
    <x v="0"/>
    <n v="6183440"/>
    <x v="0"/>
    <s v="mL"/>
    <x v="40"/>
    <n v="1"/>
    <x v="199"/>
    <x v="0"/>
  </r>
  <r>
    <x v="253"/>
    <x v="198"/>
    <x v="181"/>
    <x v="0"/>
    <x v="0"/>
    <n v="6183440"/>
    <x v="0"/>
    <s v="mL"/>
    <x v="40"/>
    <n v="1"/>
    <x v="199"/>
    <x v="0"/>
  </r>
  <r>
    <x v="254"/>
    <x v="199"/>
    <x v="182"/>
    <x v="0"/>
    <x v="0"/>
    <n v="6183440"/>
    <x v="0"/>
    <s v="mL"/>
    <x v="71"/>
    <n v="0.02"/>
    <x v="200"/>
    <x v="0"/>
  </r>
  <r>
    <x v="254"/>
    <x v="199"/>
    <x v="183"/>
    <x v="0"/>
    <x v="0"/>
    <n v="6183440"/>
    <x v="0"/>
    <s v="mL"/>
    <x v="128"/>
    <n v="0.02"/>
    <x v="170"/>
    <x v="0"/>
  </r>
  <r>
    <x v="255"/>
    <x v="200"/>
    <x v="184"/>
    <x v="0"/>
    <x v="0"/>
    <n v="6183440"/>
    <x v="0"/>
    <s v="mL"/>
    <x v="71"/>
    <n v="0.02"/>
    <x v="200"/>
    <x v="0"/>
  </r>
  <r>
    <x v="255"/>
    <x v="200"/>
    <x v="185"/>
    <x v="0"/>
    <x v="0"/>
    <n v="6183440"/>
    <x v="0"/>
    <s v="mL"/>
    <x v="71"/>
    <n v="0.02"/>
    <x v="200"/>
    <x v="0"/>
  </r>
  <r>
    <x v="256"/>
    <x v="201"/>
    <x v="186"/>
    <x v="0"/>
    <x v="0"/>
    <n v="6183440"/>
    <x v="0"/>
    <s v="mL"/>
    <x v="9"/>
    <n v="1.14001537E-2"/>
    <x v="9"/>
    <x v="0"/>
  </r>
  <r>
    <x v="257"/>
    <x v="202"/>
    <x v="186"/>
    <x v="0"/>
    <x v="0"/>
    <n v="6183440"/>
    <x v="0"/>
    <s v="mL"/>
    <x v="46"/>
    <n v="1.14001537E-2"/>
    <x v="201"/>
    <x v="0"/>
  </r>
  <r>
    <x v="258"/>
    <x v="203"/>
    <x v="187"/>
    <x v="0"/>
    <x v="0"/>
    <n v="6183440"/>
    <x v="0"/>
    <s v="mL"/>
    <x v="129"/>
    <n v="0.02"/>
    <x v="202"/>
    <x v="0"/>
  </r>
  <r>
    <x v="259"/>
    <x v="204"/>
    <x v="188"/>
    <x v="0"/>
    <x v="0"/>
    <n v="6183440"/>
    <x v="0"/>
    <s v="mL"/>
    <x v="130"/>
    <n v="1.9800000000000002E-2"/>
    <x v="203"/>
    <x v="0"/>
  </r>
  <r>
    <x v="260"/>
    <x v="205"/>
    <x v="189"/>
    <x v="0"/>
    <x v="0"/>
    <n v="6183440"/>
    <x v="0"/>
    <s v="mL"/>
    <x v="80"/>
    <n v="0.02"/>
    <x v="204"/>
    <x v="0"/>
  </r>
  <r>
    <x v="260"/>
    <x v="205"/>
    <x v="190"/>
    <x v="0"/>
    <x v="0"/>
    <n v="6183440"/>
    <x v="0"/>
    <s v="mL"/>
    <x v="3"/>
    <n v="0.02"/>
    <x v="205"/>
    <x v="0"/>
  </r>
  <r>
    <x v="261"/>
    <x v="206"/>
    <x v="191"/>
    <x v="0"/>
    <x v="0"/>
    <n v="6183440"/>
    <x v="0"/>
    <s v="mL"/>
    <x v="3"/>
    <n v="0.02"/>
    <x v="205"/>
    <x v="0"/>
  </r>
  <r>
    <x v="261"/>
    <x v="206"/>
    <x v="192"/>
    <x v="0"/>
    <x v="0"/>
    <n v="6183440"/>
    <x v="0"/>
    <s v="mL"/>
    <x v="3"/>
    <n v="0.02"/>
    <x v="205"/>
    <x v="0"/>
  </r>
  <r>
    <x v="262"/>
    <x v="207"/>
    <x v="193"/>
    <x v="0"/>
    <x v="0"/>
    <n v="6183440"/>
    <x v="0"/>
    <s v="mL"/>
    <x v="40"/>
    <n v="0.1"/>
    <x v="206"/>
    <x v="0"/>
  </r>
  <r>
    <x v="263"/>
    <x v="208"/>
    <x v="194"/>
    <x v="0"/>
    <x v="0"/>
    <n v="6183440"/>
    <x v="0"/>
    <s v="mL"/>
    <x v="9"/>
    <n v="0.158"/>
    <x v="207"/>
    <x v="0"/>
  </r>
  <r>
    <x v="264"/>
    <x v="209"/>
    <x v="195"/>
    <x v="0"/>
    <x v="0"/>
    <n v="6183440"/>
    <x v="0"/>
    <s v="mL"/>
    <x v="121"/>
    <n v="0.1"/>
    <x v="3"/>
    <x v="0"/>
  </r>
  <r>
    <x v="264"/>
    <x v="209"/>
    <x v="196"/>
    <x v="0"/>
    <x v="0"/>
    <n v="6183440"/>
    <x v="0"/>
    <s v="mL"/>
    <x v="131"/>
    <n v="0.1"/>
    <x v="208"/>
    <x v="0"/>
  </r>
  <r>
    <x v="265"/>
    <x v="205"/>
    <x v="189"/>
    <x v="0"/>
    <x v="0"/>
    <n v="6183440"/>
    <x v="0"/>
    <s v="mL"/>
    <x v="128"/>
    <n v="0.02"/>
    <x v="170"/>
    <x v="0"/>
  </r>
  <r>
    <x v="265"/>
    <x v="205"/>
    <x v="190"/>
    <x v="0"/>
    <x v="0"/>
    <n v="6183440"/>
    <x v="0"/>
    <s v="mL"/>
    <x v="71"/>
    <n v="0.02"/>
    <x v="200"/>
    <x v="0"/>
  </r>
  <r>
    <x v="266"/>
    <x v="206"/>
    <x v="191"/>
    <x v="0"/>
    <x v="0"/>
    <n v="6183440"/>
    <x v="0"/>
    <s v="mL"/>
    <x v="71"/>
    <n v="0.02"/>
    <x v="200"/>
    <x v="0"/>
  </r>
  <r>
    <x v="266"/>
    <x v="206"/>
    <x v="192"/>
    <x v="0"/>
    <x v="0"/>
    <n v="6183440"/>
    <x v="0"/>
    <s v="mL"/>
    <x v="71"/>
    <n v="0.02"/>
    <x v="200"/>
    <x v="0"/>
  </r>
  <r>
    <x v="267"/>
    <x v="207"/>
    <x v="193"/>
    <x v="0"/>
    <x v="0"/>
    <n v="6183440"/>
    <x v="0"/>
    <s v="mL"/>
    <x v="132"/>
    <n v="0.1"/>
    <x v="209"/>
    <x v="0"/>
  </r>
  <r>
    <x v="268"/>
    <x v="208"/>
    <x v="194"/>
    <x v="0"/>
    <x v="0"/>
    <n v="6183440"/>
    <x v="0"/>
    <s v="mL"/>
    <x v="9"/>
    <n v="0.158"/>
    <x v="207"/>
    <x v="0"/>
  </r>
  <r>
    <x v="269"/>
    <x v="210"/>
    <x v="197"/>
    <x v="0"/>
    <x v="0"/>
    <n v="6183440"/>
    <x v="0"/>
    <s v="mL"/>
    <x v="87"/>
    <n v="0.02"/>
    <x v="210"/>
    <x v="0"/>
  </r>
  <r>
    <x v="270"/>
    <x v="211"/>
    <x v="198"/>
    <x v="0"/>
    <x v="0"/>
    <n v="6183440"/>
    <x v="0"/>
    <s v="mL"/>
    <x v="133"/>
    <n v="0.05"/>
    <x v="211"/>
    <x v="0"/>
  </r>
  <r>
    <x v="270"/>
    <x v="211"/>
    <x v="199"/>
    <x v="0"/>
    <x v="0"/>
    <n v="6183440"/>
    <x v="0"/>
    <s v="mL"/>
    <x v="3"/>
    <n v="0.05"/>
    <x v="212"/>
    <x v="0"/>
  </r>
  <r>
    <x v="270"/>
    <x v="211"/>
    <x v="200"/>
    <x v="0"/>
    <x v="0"/>
    <n v="6183440"/>
    <x v="0"/>
    <s v="mL"/>
    <x v="114"/>
    <n v="0.05"/>
    <x v="192"/>
    <x v="0"/>
  </r>
  <r>
    <x v="271"/>
    <x v="212"/>
    <x v="180"/>
    <x v="0"/>
    <x v="0"/>
    <n v="6183440"/>
    <x v="0"/>
    <s v="mL"/>
    <x v="40"/>
    <n v="1"/>
    <x v="199"/>
    <x v="0"/>
  </r>
  <r>
    <x v="271"/>
    <x v="212"/>
    <x v="181"/>
    <x v="0"/>
    <x v="0"/>
    <n v="6183440"/>
    <x v="0"/>
    <s v="mL"/>
    <x v="40"/>
    <n v="1"/>
    <x v="199"/>
    <x v="0"/>
  </r>
  <r>
    <x v="272"/>
    <x v="213"/>
    <x v="201"/>
    <x v="3"/>
    <x v="3"/>
    <n v="5002091"/>
    <x v="3"/>
    <s v="g"/>
    <x v="60"/>
    <n v="3.56"/>
    <x v="213"/>
    <x v="0"/>
  </r>
  <r>
    <x v="273"/>
    <x v="214"/>
    <x v="202"/>
    <x v="0"/>
    <x v="0"/>
    <n v="6183440"/>
    <x v="0"/>
    <s v="mL"/>
    <x v="19"/>
    <n v="0.7"/>
    <x v="214"/>
    <x v="0"/>
  </r>
  <r>
    <x v="274"/>
    <x v="215"/>
    <x v="203"/>
    <x v="0"/>
    <x v="0"/>
    <n v="6183440"/>
    <x v="0"/>
    <s v="mL"/>
    <x v="134"/>
    <n v="1.0999999999999999E-2"/>
    <x v="215"/>
    <x v="0"/>
  </r>
  <r>
    <x v="275"/>
    <x v="209"/>
    <x v="195"/>
    <x v="0"/>
    <x v="0"/>
    <n v="6183440"/>
    <x v="0"/>
    <s v="mL"/>
    <x v="80"/>
    <n v="0.1"/>
    <x v="216"/>
    <x v="0"/>
  </r>
  <r>
    <x v="275"/>
    <x v="209"/>
    <x v="196"/>
    <x v="0"/>
    <x v="0"/>
    <n v="6183440"/>
    <x v="0"/>
    <s v="mL"/>
    <x v="108"/>
    <n v="0.1"/>
    <x v="200"/>
    <x v="0"/>
  </r>
  <r>
    <x v="276"/>
    <x v="206"/>
    <x v="191"/>
    <x v="0"/>
    <x v="0"/>
    <n v="6183440"/>
    <x v="0"/>
    <s v="mL"/>
    <x v="128"/>
    <n v="0.02"/>
    <x v="170"/>
    <x v="0"/>
  </r>
  <r>
    <x v="276"/>
    <x v="206"/>
    <x v="192"/>
    <x v="0"/>
    <x v="0"/>
    <n v="6183440"/>
    <x v="0"/>
    <s v="mL"/>
    <x v="128"/>
    <n v="0.02"/>
    <x v="170"/>
    <x v="0"/>
  </r>
  <r>
    <x v="277"/>
    <x v="216"/>
    <x v="180"/>
    <x v="0"/>
    <x v="0"/>
    <n v="6183440"/>
    <x v="0"/>
    <s v="mL"/>
    <x v="124"/>
    <n v="1"/>
    <x v="217"/>
    <x v="0"/>
  </r>
  <r>
    <x v="277"/>
    <x v="216"/>
    <x v="181"/>
    <x v="0"/>
    <x v="0"/>
    <n v="6183440"/>
    <x v="0"/>
    <s v="mL"/>
    <x v="124"/>
    <n v="1"/>
    <x v="217"/>
    <x v="0"/>
  </r>
  <r>
    <x v="278"/>
    <x v="213"/>
    <x v="201"/>
    <x v="3"/>
    <x v="3"/>
    <n v="5002091"/>
    <x v="3"/>
    <s v="g"/>
    <x v="60"/>
    <n v="3.56"/>
    <x v="213"/>
    <x v="0"/>
  </r>
  <r>
    <x v="279"/>
    <x v="209"/>
    <x v="195"/>
    <x v="0"/>
    <x v="0"/>
    <n v="6183440"/>
    <x v="0"/>
    <s v="mL"/>
    <x v="135"/>
    <n v="0.1"/>
    <x v="218"/>
    <x v="0"/>
  </r>
  <r>
    <x v="279"/>
    <x v="209"/>
    <x v="196"/>
    <x v="0"/>
    <x v="0"/>
    <n v="6183440"/>
    <x v="0"/>
    <s v="mL"/>
    <x v="136"/>
    <n v="0.1"/>
    <x v="219"/>
    <x v="0"/>
  </r>
  <r>
    <x v="280"/>
    <x v="205"/>
    <x v="189"/>
    <x v="0"/>
    <x v="0"/>
    <n v="6183440"/>
    <x v="0"/>
    <s v="mL"/>
    <x v="137"/>
    <n v="0.02"/>
    <x v="220"/>
    <x v="0"/>
  </r>
  <r>
    <x v="280"/>
    <x v="205"/>
    <x v="190"/>
    <x v="0"/>
    <x v="0"/>
    <n v="6183440"/>
    <x v="0"/>
    <s v="mL"/>
    <x v="138"/>
    <n v="0.02"/>
    <x v="221"/>
    <x v="0"/>
  </r>
  <r>
    <x v="281"/>
    <x v="206"/>
    <x v="191"/>
    <x v="0"/>
    <x v="0"/>
    <n v="6183440"/>
    <x v="0"/>
    <s v="mL"/>
    <x v="139"/>
    <n v="0.02"/>
    <x v="222"/>
    <x v="0"/>
  </r>
  <r>
    <x v="281"/>
    <x v="206"/>
    <x v="192"/>
    <x v="0"/>
    <x v="0"/>
    <n v="6183440"/>
    <x v="0"/>
    <s v="mL"/>
    <x v="139"/>
    <n v="0.02"/>
    <x v="222"/>
    <x v="0"/>
  </r>
  <r>
    <x v="282"/>
    <x v="207"/>
    <x v="193"/>
    <x v="0"/>
    <x v="0"/>
    <n v="6183440"/>
    <x v="0"/>
    <s v="mL"/>
    <x v="139"/>
    <n v="0.1"/>
    <x v="223"/>
    <x v="0"/>
  </r>
  <r>
    <x v="283"/>
    <x v="208"/>
    <x v="194"/>
    <x v="0"/>
    <x v="0"/>
    <n v="6183440"/>
    <x v="0"/>
    <s v="mL"/>
    <x v="140"/>
    <n v="0.158"/>
    <x v="224"/>
    <x v="0"/>
  </r>
  <r>
    <x v="284"/>
    <x v="215"/>
    <x v="203"/>
    <x v="0"/>
    <x v="0"/>
    <n v="6183440"/>
    <x v="0"/>
    <s v="mL"/>
    <x v="141"/>
    <n v="1.0999999999999999E-2"/>
    <x v="225"/>
    <x v="0"/>
  </r>
  <r>
    <x v="285"/>
    <x v="209"/>
    <x v="195"/>
    <x v="0"/>
    <x v="0"/>
    <n v="6183440"/>
    <x v="0"/>
    <s v="mL"/>
    <x v="142"/>
    <n v="0.1"/>
    <x v="226"/>
    <x v="0"/>
  </r>
  <r>
    <x v="285"/>
    <x v="209"/>
    <x v="196"/>
    <x v="0"/>
    <x v="0"/>
    <n v="6183440"/>
    <x v="0"/>
    <s v="mL"/>
    <x v="143"/>
    <n v="0.1"/>
    <x v="227"/>
    <x v="0"/>
  </r>
  <r>
    <x v="286"/>
    <x v="217"/>
    <x v="204"/>
    <x v="0"/>
    <x v="0"/>
    <n v="6183440"/>
    <x v="0"/>
    <s v="mL"/>
    <x v="68"/>
    <n v="0.99916699009999999"/>
    <x v="228"/>
    <x v="0"/>
  </r>
  <r>
    <x v="287"/>
    <x v="218"/>
    <x v="205"/>
    <x v="4"/>
    <x v="4"/>
    <m/>
    <x v="4"/>
    <m/>
    <x v="144"/>
    <m/>
    <x v="229"/>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2">
  <r>
    <x v="0"/>
    <x v="0"/>
    <x v="0"/>
    <x v="0"/>
    <x v="0"/>
    <n v="6183440"/>
    <x v="0"/>
    <s v="mL"/>
    <x v="0"/>
    <n v="1.06"/>
    <x v="0"/>
    <x v="0"/>
  </r>
  <r>
    <x v="1"/>
    <x v="0"/>
    <x v="0"/>
    <x v="0"/>
    <x v="0"/>
    <n v="6183440"/>
    <x v="0"/>
    <s v="mL"/>
    <x v="0"/>
    <n v="1.06"/>
    <x v="0"/>
    <x v="0"/>
  </r>
  <r>
    <x v="2"/>
    <x v="1"/>
    <x v="1"/>
    <x v="0"/>
    <x v="0"/>
    <n v="6183440"/>
    <x v="0"/>
    <s v="mL"/>
    <x v="1"/>
    <n v="9.9000000000000005E-2"/>
    <x v="1"/>
    <x v="0"/>
  </r>
  <r>
    <x v="3"/>
    <x v="2"/>
    <x v="2"/>
    <x v="0"/>
    <x v="0"/>
    <n v="6183440"/>
    <x v="0"/>
    <s v="mL"/>
    <x v="2"/>
    <n v="0.99990000000000001"/>
    <x v="2"/>
    <x v="0"/>
  </r>
  <r>
    <x v="4"/>
    <x v="3"/>
    <x v="3"/>
    <x v="0"/>
    <x v="0"/>
    <n v="6183440"/>
    <x v="0"/>
    <s v="mL"/>
    <x v="3"/>
    <n v="0.5"/>
    <x v="3"/>
    <x v="0"/>
  </r>
  <r>
    <x v="5"/>
    <x v="4"/>
    <x v="4"/>
    <x v="1"/>
    <x v="1"/>
    <n v="5000246"/>
    <x v="1"/>
    <s v="mL"/>
    <x v="4"/>
    <n v="13.6619004167"/>
    <x v="4"/>
    <x v="0"/>
  </r>
  <r>
    <x v="6"/>
    <x v="5"/>
    <x v="5"/>
    <x v="2"/>
    <x v="2"/>
    <m/>
    <x v="2"/>
    <s v="mL"/>
    <x v="5"/>
    <n v="1"/>
    <x v="5"/>
    <x v="0"/>
  </r>
  <r>
    <x v="7"/>
    <x v="6"/>
    <x v="6"/>
    <x v="0"/>
    <x v="0"/>
    <n v="6183440"/>
    <x v="0"/>
    <s v="mL"/>
    <x v="6"/>
    <n v="0.1215882065"/>
    <x v="6"/>
    <x v="0"/>
  </r>
  <r>
    <x v="8"/>
    <x v="7"/>
    <x v="7"/>
    <x v="0"/>
    <x v="0"/>
    <n v="6183440"/>
    <x v="0"/>
    <s v="mL"/>
    <x v="7"/>
    <n v="1.14001537E-2"/>
    <x v="7"/>
    <x v="0"/>
  </r>
  <r>
    <x v="9"/>
    <x v="8"/>
    <x v="8"/>
    <x v="3"/>
    <x v="3"/>
    <n v="5002091"/>
    <x v="3"/>
    <s v="mL"/>
    <x v="8"/>
    <n v="0.54592484060000002"/>
    <x v="8"/>
    <x v="0"/>
  </r>
  <r>
    <x v="10"/>
    <x v="9"/>
    <x v="7"/>
    <x v="0"/>
    <x v="0"/>
    <n v="6183440"/>
    <x v="0"/>
    <s v="mL"/>
    <x v="9"/>
    <n v="1.14001537E-2"/>
    <x v="9"/>
    <x v="0"/>
  </r>
  <r>
    <x v="11"/>
    <x v="4"/>
    <x v="4"/>
    <x v="1"/>
    <x v="1"/>
    <n v="5000246"/>
    <x v="1"/>
    <s v="mL"/>
    <x v="10"/>
    <n v="13.6619004167"/>
    <x v="10"/>
    <x v="0"/>
  </r>
  <r>
    <x v="12"/>
    <x v="10"/>
    <x v="9"/>
    <x v="0"/>
    <x v="0"/>
    <n v="6183440"/>
    <x v="0"/>
    <s v="mL"/>
    <x v="11"/>
    <n v="2.9969999999999999"/>
    <x v="11"/>
    <x v="0"/>
  </r>
  <r>
    <x v="13"/>
    <x v="11"/>
    <x v="10"/>
    <x v="0"/>
    <x v="0"/>
    <n v="6183440"/>
    <x v="0"/>
    <s v="mL"/>
    <x v="12"/>
    <n v="0.25554096700000001"/>
    <x v="12"/>
    <x v="0"/>
  </r>
  <r>
    <x v="14"/>
    <x v="12"/>
    <x v="11"/>
    <x v="0"/>
    <x v="0"/>
    <n v="6183440"/>
    <x v="0"/>
    <s v="mL"/>
    <x v="13"/>
    <n v="9.2592599999999997E-2"/>
    <x v="13"/>
    <x v="0"/>
  </r>
  <r>
    <x v="15"/>
    <x v="13"/>
    <x v="12"/>
    <x v="0"/>
    <x v="0"/>
    <n v="6183440"/>
    <x v="0"/>
    <s v="mL"/>
    <x v="14"/>
    <n v="1.0176832833"/>
    <x v="14"/>
    <x v="0"/>
  </r>
  <r>
    <x v="16"/>
    <x v="14"/>
    <x v="13"/>
    <x v="0"/>
    <x v="0"/>
    <n v="6183440"/>
    <x v="0"/>
    <s v="mL"/>
    <x v="15"/>
    <n v="0.30526470589999999"/>
    <x v="15"/>
    <x v="0"/>
  </r>
  <r>
    <x v="17"/>
    <x v="15"/>
    <x v="14"/>
    <x v="0"/>
    <x v="0"/>
    <n v="6183440"/>
    <x v="0"/>
    <s v="mL"/>
    <x v="16"/>
    <n v="9.9606525900000006E-2"/>
    <x v="16"/>
    <x v="0"/>
  </r>
  <r>
    <x v="17"/>
    <x v="15"/>
    <x v="15"/>
    <x v="0"/>
    <x v="0"/>
    <n v="6183440"/>
    <x v="0"/>
    <s v="mL"/>
    <x v="16"/>
    <n v="9.9762099000000007E-2"/>
    <x v="17"/>
    <x v="0"/>
  </r>
  <r>
    <x v="18"/>
    <x v="16"/>
    <x v="16"/>
    <x v="0"/>
    <x v="0"/>
    <n v="6183440"/>
    <x v="0"/>
    <s v="mL"/>
    <x v="17"/>
    <n v="9.9785574899999993E-2"/>
    <x v="18"/>
    <x v="0"/>
  </r>
  <r>
    <x v="19"/>
    <x v="17"/>
    <x v="17"/>
    <x v="0"/>
    <x v="0"/>
    <n v="6183440"/>
    <x v="0"/>
    <s v="mL"/>
    <x v="18"/>
    <n v="9.9763990799999994E-2"/>
    <x v="19"/>
    <x v="0"/>
  </r>
  <r>
    <x v="20"/>
    <x v="18"/>
    <x v="18"/>
    <x v="0"/>
    <x v="0"/>
    <n v="6183440"/>
    <x v="0"/>
    <s v="mL"/>
    <x v="18"/>
    <n v="9.4532745900000006E-2"/>
    <x v="20"/>
    <x v="0"/>
  </r>
  <r>
    <x v="20"/>
    <x v="18"/>
    <x v="19"/>
    <x v="0"/>
    <x v="0"/>
    <n v="6183440"/>
    <x v="0"/>
    <s v="mL"/>
    <x v="16"/>
    <n v="9.4532746000000001E-2"/>
    <x v="21"/>
    <x v="0"/>
  </r>
  <r>
    <x v="21"/>
    <x v="19"/>
    <x v="20"/>
    <x v="0"/>
    <x v="0"/>
    <n v="6183440"/>
    <x v="0"/>
    <s v="mL"/>
    <x v="18"/>
    <n v="9.4532745900000006E-2"/>
    <x v="20"/>
    <x v="0"/>
  </r>
  <r>
    <x v="22"/>
    <x v="20"/>
    <x v="21"/>
    <x v="0"/>
    <x v="0"/>
    <n v="6183440"/>
    <x v="0"/>
    <s v="mL"/>
    <x v="16"/>
    <n v="9.9804764399999996E-2"/>
    <x v="22"/>
    <x v="0"/>
  </r>
  <r>
    <x v="22"/>
    <x v="20"/>
    <x v="22"/>
    <x v="0"/>
    <x v="0"/>
    <n v="6183440"/>
    <x v="0"/>
    <s v="mL"/>
    <x v="16"/>
    <n v="9.9804752900000002E-2"/>
    <x v="23"/>
    <x v="0"/>
  </r>
  <r>
    <x v="23"/>
    <x v="21"/>
    <x v="22"/>
    <x v="0"/>
    <x v="0"/>
    <n v="6183440"/>
    <x v="0"/>
    <s v="mL"/>
    <x v="19"/>
    <n v="9.9804752900000002E-2"/>
    <x v="24"/>
    <x v="0"/>
  </r>
  <r>
    <x v="24"/>
    <x v="22"/>
    <x v="23"/>
    <x v="3"/>
    <x v="3"/>
    <n v="5002091"/>
    <x v="3"/>
    <s v="mL"/>
    <x v="20"/>
    <n v="6.6186724299999999E-2"/>
    <x v="25"/>
    <x v="0"/>
  </r>
  <r>
    <x v="25"/>
    <x v="22"/>
    <x v="23"/>
    <x v="3"/>
    <x v="3"/>
    <n v="5002091"/>
    <x v="3"/>
    <s v="mL"/>
    <x v="20"/>
    <n v="6.6186724299999999E-2"/>
    <x v="25"/>
    <x v="0"/>
  </r>
  <r>
    <x v="26"/>
    <x v="23"/>
    <x v="24"/>
    <x v="2"/>
    <x v="2"/>
    <m/>
    <x v="2"/>
    <s v="mL"/>
    <x v="2"/>
    <n v="1.23"/>
    <x v="26"/>
    <x v="0"/>
  </r>
  <r>
    <x v="27"/>
    <x v="24"/>
    <x v="25"/>
    <x v="2"/>
    <x v="2"/>
    <m/>
    <x v="2"/>
    <s v="mL"/>
    <x v="21"/>
    <n v="1.2309000000000001"/>
    <x v="27"/>
    <x v="0"/>
  </r>
  <r>
    <x v="28"/>
    <x v="25"/>
    <x v="26"/>
    <x v="0"/>
    <x v="0"/>
    <n v="6183440"/>
    <x v="0"/>
    <s v="mL"/>
    <x v="22"/>
    <n v="1.336210125"/>
    <x v="28"/>
    <x v="0"/>
  </r>
  <r>
    <x v="29"/>
    <x v="23"/>
    <x v="24"/>
    <x v="2"/>
    <x v="2"/>
    <m/>
    <x v="2"/>
    <s v="mL"/>
    <x v="1"/>
    <n v="1.23"/>
    <x v="29"/>
    <x v="0"/>
  </r>
  <r>
    <x v="30"/>
    <x v="26"/>
    <x v="27"/>
    <x v="3"/>
    <x v="3"/>
    <n v="5002091"/>
    <x v="3"/>
    <s v="mL"/>
    <x v="0"/>
    <n v="3.53"/>
    <x v="30"/>
    <x v="0"/>
  </r>
  <r>
    <x v="31"/>
    <x v="27"/>
    <x v="28"/>
    <x v="2"/>
    <x v="2"/>
    <m/>
    <x v="2"/>
    <s v="g"/>
    <x v="23"/>
    <n v="0.29749999999999999"/>
    <x v="31"/>
    <x v="0"/>
  </r>
  <r>
    <x v="31"/>
    <x v="27"/>
    <x v="29"/>
    <x v="2"/>
    <x v="2"/>
    <m/>
    <x v="2"/>
    <s v="g"/>
    <x v="24"/>
    <n v="0.29749999999999999"/>
    <x v="32"/>
    <x v="0"/>
  </r>
  <r>
    <x v="32"/>
    <x v="28"/>
    <x v="30"/>
    <x v="2"/>
    <x v="2"/>
    <m/>
    <x v="2"/>
    <s v="g"/>
    <x v="25"/>
    <n v="0.31813868000000001"/>
    <x v="33"/>
    <x v="0"/>
  </r>
  <r>
    <x v="33"/>
    <x v="29"/>
    <x v="28"/>
    <x v="2"/>
    <x v="2"/>
    <m/>
    <x v="2"/>
    <s v="mL"/>
    <x v="26"/>
    <n v="0.29749999999999999"/>
    <x v="34"/>
    <x v="0"/>
  </r>
  <r>
    <x v="33"/>
    <x v="29"/>
    <x v="29"/>
    <x v="2"/>
    <x v="2"/>
    <m/>
    <x v="2"/>
    <s v="mL"/>
    <x v="27"/>
    <n v="0.29749999999999999"/>
    <x v="35"/>
    <x v="0"/>
  </r>
  <r>
    <x v="34"/>
    <x v="30"/>
    <x v="31"/>
    <x v="0"/>
    <x v="0"/>
    <n v="6183440"/>
    <x v="0"/>
    <s v="mL"/>
    <x v="28"/>
    <n v="0.1027911507"/>
    <x v="36"/>
    <x v="0"/>
  </r>
  <r>
    <x v="35"/>
    <x v="31"/>
    <x v="32"/>
    <x v="0"/>
    <x v="0"/>
    <n v="6183440"/>
    <x v="0"/>
    <s v="mL"/>
    <x v="29"/>
    <n v="2.2849884291000002"/>
    <x v="37"/>
    <x v="0"/>
  </r>
  <r>
    <x v="36"/>
    <x v="32"/>
    <x v="33"/>
    <x v="0"/>
    <x v="0"/>
    <n v="6183440"/>
    <x v="0"/>
    <s v="g"/>
    <x v="30"/>
    <n v="3.0563640975999999"/>
    <x v="38"/>
    <x v="0"/>
  </r>
  <r>
    <x v="36"/>
    <x v="32"/>
    <x v="34"/>
    <x v="0"/>
    <x v="0"/>
    <n v="6183440"/>
    <x v="0"/>
    <s v="mL"/>
    <x v="31"/>
    <n v="0.2063027573"/>
    <x v="39"/>
    <x v="0"/>
  </r>
  <r>
    <x v="37"/>
    <x v="33"/>
    <x v="35"/>
    <x v="0"/>
    <x v="0"/>
    <n v="6183440"/>
    <x v="0"/>
    <s v="mL"/>
    <x v="0"/>
    <n v="10.330510650000001"/>
    <x v="40"/>
    <x v="0"/>
  </r>
  <r>
    <x v="38"/>
    <x v="34"/>
    <x v="36"/>
    <x v="0"/>
    <x v="0"/>
    <n v="6183440"/>
    <x v="0"/>
    <s v="mL"/>
    <x v="32"/>
    <n v="2.0659636999999999E-3"/>
    <x v="41"/>
    <x v="0"/>
  </r>
  <r>
    <x v="39"/>
    <x v="35"/>
    <x v="37"/>
    <x v="0"/>
    <x v="0"/>
    <n v="6183440"/>
    <x v="0"/>
    <s v="mL"/>
    <x v="33"/>
    <n v="1.9249974481000001"/>
    <x v="42"/>
    <x v="0"/>
  </r>
  <r>
    <x v="40"/>
    <x v="36"/>
    <x v="38"/>
    <x v="1"/>
    <x v="1"/>
    <n v="5000246"/>
    <x v="1"/>
    <s v="mL"/>
    <x v="34"/>
    <n v="6.7294078100000002E-2"/>
    <x v="43"/>
    <x v="0"/>
  </r>
  <r>
    <x v="41"/>
    <x v="4"/>
    <x v="4"/>
    <x v="1"/>
    <x v="1"/>
    <n v="5000246"/>
    <x v="1"/>
    <s v="mL"/>
    <x v="10"/>
    <n v="13.6619004167"/>
    <x v="10"/>
    <x v="0"/>
  </r>
  <r>
    <x v="42"/>
    <x v="4"/>
    <x v="4"/>
    <x v="1"/>
    <x v="1"/>
    <n v="5000246"/>
    <x v="1"/>
    <s v="mL"/>
    <x v="10"/>
    <n v="13.6619004167"/>
    <x v="10"/>
    <x v="0"/>
  </r>
  <r>
    <x v="43"/>
    <x v="4"/>
    <x v="4"/>
    <x v="1"/>
    <x v="1"/>
    <n v="5000246"/>
    <x v="1"/>
    <s v="mL"/>
    <x v="10"/>
    <n v="13.6619004167"/>
    <x v="10"/>
    <x v="0"/>
  </r>
  <r>
    <x v="44"/>
    <x v="37"/>
    <x v="39"/>
    <x v="2"/>
    <x v="2"/>
    <m/>
    <x v="2"/>
    <s v="mL"/>
    <x v="35"/>
    <n v="4.8209000000000004E-3"/>
    <x v="44"/>
    <x v="0"/>
  </r>
  <r>
    <x v="45"/>
    <x v="38"/>
    <x v="40"/>
    <x v="2"/>
    <x v="2"/>
    <m/>
    <x v="2"/>
    <s v="mL"/>
    <x v="36"/>
    <n v="3.5714285700000001E-2"/>
    <x v="45"/>
    <x v="0"/>
  </r>
  <r>
    <x v="46"/>
    <x v="39"/>
    <x v="41"/>
    <x v="2"/>
    <x v="2"/>
    <m/>
    <x v="2"/>
    <s v="mL"/>
    <x v="37"/>
    <n v="6.25E-2"/>
    <x v="46"/>
    <x v="0"/>
  </r>
  <r>
    <x v="47"/>
    <x v="40"/>
    <x v="42"/>
    <x v="1"/>
    <x v="1"/>
    <n v="5000246"/>
    <x v="1"/>
    <s v="mL"/>
    <x v="38"/>
    <n v="0.1764707647"/>
    <x v="47"/>
    <x v="0"/>
  </r>
  <r>
    <x v="47"/>
    <x v="40"/>
    <x v="42"/>
    <x v="3"/>
    <x v="3"/>
    <n v="5002091"/>
    <x v="3"/>
    <s v="mL"/>
    <x v="38"/>
    <n v="0.13461120879999999"/>
    <x v="48"/>
    <x v="0"/>
  </r>
  <r>
    <x v="48"/>
    <x v="40"/>
    <x v="42"/>
    <x v="1"/>
    <x v="1"/>
    <n v="5000246"/>
    <x v="1"/>
    <s v="mL"/>
    <x v="39"/>
    <n v="0.1764707647"/>
    <x v="49"/>
    <x v="0"/>
  </r>
  <r>
    <x v="48"/>
    <x v="40"/>
    <x v="42"/>
    <x v="3"/>
    <x v="3"/>
    <n v="5002091"/>
    <x v="3"/>
    <s v="mL"/>
    <x v="39"/>
    <n v="0.13461120879999999"/>
    <x v="50"/>
    <x v="0"/>
  </r>
  <r>
    <x v="49"/>
    <x v="41"/>
    <x v="43"/>
    <x v="2"/>
    <x v="2"/>
    <m/>
    <x v="2"/>
    <s v="mL"/>
    <x v="40"/>
    <n v="2.5775803399999999"/>
    <x v="51"/>
    <x v="0"/>
  </r>
  <r>
    <x v="50"/>
    <x v="42"/>
    <x v="43"/>
    <x v="2"/>
    <x v="2"/>
    <m/>
    <x v="2"/>
    <s v="mL"/>
    <x v="41"/>
    <n v="2.5775803399999999"/>
    <x v="52"/>
    <x v="0"/>
  </r>
  <r>
    <x v="51"/>
    <x v="43"/>
    <x v="6"/>
    <x v="0"/>
    <x v="0"/>
    <n v="6183440"/>
    <x v="0"/>
    <s v="mL"/>
    <x v="6"/>
    <n v="0.1215882065"/>
    <x v="6"/>
    <x v="0"/>
  </r>
  <r>
    <x v="51"/>
    <x v="43"/>
    <x v="44"/>
    <x v="0"/>
    <x v="0"/>
    <n v="6183440"/>
    <x v="0"/>
    <s v="mL"/>
    <x v="41"/>
    <n v="0.1216269119"/>
    <x v="53"/>
    <x v="0"/>
  </r>
  <r>
    <x v="51"/>
    <x v="43"/>
    <x v="45"/>
    <x v="0"/>
    <x v="0"/>
    <n v="6183440"/>
    <x v="0"/>
    <s v="mL"/>
    <x v="41"/>
    <n v="0.12118629309999999"/>
    <x v="54"/>
    <x v="0"/>
  </r>
  <r>
    <x v="51"/>
    <x v="43"/>
    <x v="46"/>
    <x v="0"/>
    <x v="0"/>
    <n v="6183440"/>
    <x v="0"/>
    <s v="mL"/>
    <x v="41"/>
    <n v="0.1200212616"/>
    <x v="55"/>
    <x v="0"/>
  </r>
  <r>
    <x v="51"/>
    <x v="43"/>
    <x v="47"/>
    <x v="0"/>
    <x v="0"/>
    <n v="6183440"/>
    <x v="0"/>
    <s v="mL"/>
    <x v="6"/>
    <n v="0.1215882065"/>
    <x v="6"/>
    <x v="0"/>
  </r>
  <r>
    <x v="52"/>
    <x v="44"/>
    <x v="48"/>
    <x v="0"/>
    <x v="0"/>
    <n v="6183440"/>
    <x v="0"/>
    <s v="mL"/>
    <x v="40"/>
    <n v="0.1200928626"/>
    <x v="56"/>
    <x v="0"/>
  </r>
  <r>
    <x v="52"/>
    <x v="44"/>
    <x v="49"/>
    <x v="0"/>
    <x v="0"/>
    <n v="6183440"/>
    <x v="0"/>
    <s v="mL"/>
    <x v="40"/>
    <n v="0.12098178480000001"/>
    <x v="57"/>
    <x v="0"/>
  </r>
  <r>
    <x v="52"/>
    <x v="44"/>
    <x v="50"/>
    <x v="0"/>
    <x v="0"/>
    <n v="6183440"/>
    <x v="0"/>
    <s v="mL"/>
    <x v="40"/>
    <n v="0.1209817322"/>
    <x v="58"/>
    <x v="0"/>
  </r>
  <r>
    <x v="52"/>
    <x v="44"/>
    <x v="51"/>
    <x v="0"/>
    <x v="0"/>
    <n v="6183440"/>
    <x v="0"/>
    <s v="mL"/>
    <x v="40"/>
    <n v="0.12098178480000001"/>
    <x v="57"/>
    <x v="0"/>
  </r>
  <r>
    <x v="52"/>
    <x v="44"/>
    <x v="52"/>
    <x v="0"/>
    <x v="0"/>
    <n v="6183440"/>
    <x v="0"/>
    <s v="mL"/>
    <x v="40"/>
    <n v="0.1209440334"/>
    <x v="59"/>
    <x v="0"/>
  </r>
  <r>
    <x v="53"/>
    <x v="45"/>
    <x v="53"/>
    <x v="3"/>
    <x v="3"/>
    <n v="5002091"/>
    <x v="3"/>
    <s v="mL"/>
    <x v="42"/>
    <n v="2.7524683488999999"/>
    <x v="60"/>
    <x v="0"/>
  </r>
  <r>
    <x v="54"/>
    <x v="46"/>
    <x v="48"/>
    <x v="0"/>
    <x v="0"/>
    <n v="6183440"/>
    <x v="0"/>
    <s v="mL"/>
    <x v="40"/>
    <n v="0.1200928626"/>
    <x v="56"/>
    <x v="0"/>
  </r>
  <r>
    <x v="55"/>
    <x v="47"/>
    <x v="48"/>
    <x v="0"/>
    <x v="0"/>
    <n v="6183440"/>
    <x v="0"/>
    <s v="mL"/>
    <x v="40"/>
    <n v="0.1200928626"/>
    <x v="56"/>
    <x v="0"/>
  </r>
  <r>
    <x v="56"/>
    <x v="48"/>
    <x v="48"/>
    <x v="0"/>
    <x v="0"/>
    <n v="6183440"/>
    <x v="0"/>
    <s v="mL"/>
    <x v="40"/>
    <n v="0.1200928626"/>
    <x v="56"/>
    <x v="0"/>
  </r>
  <r>
    <x v="57"/>
    <x v="49"/>
    <x v="51"/>
    <x v="0"/>
    <x v="0"/>
    <n v="6183440"/>
    <x v="0"/>
    <s v="mL"/>
    <x v="43"/>
    <n v="0.12098178480000001"/>
    <x v="61"/>
    <x v="0"/>
  </r>
  <r>
    <x v="58"/>
    <x v="50"/>
    <x v="49"/>
    <x v="0"/>
    <x v="0"/>
    <n v="6183440"/>
    <x v="0"/>
    <s v="mL"/>
    <x v="43"/>
    <n v="0.12098178480000001"/>
    <x v="61"/>
    <x v="0"/>
  </r>
  <r>
    <x v="59"/>
    <x v="51"/>
    <x v="54"/>
    <x v="0"/>
    <x v="0"/>
    <n v="6183440"/>
    <x v="0"/>
    <s v="mL"/>
    <x v="43"/>
    <n v="0.1209815268"/>
    <x v="62"/>
    <x v="0"/>
  </r>
  <r>
    <x v="60"/>
    <x v="52"/>
    <x v="6"/>
    <x v="0"/>
    <x v="0"/>
    <n v="6183440"/>
    <x v="0"/>
    <s v="mL"/>
    <x v="6"/>
    <n v="0.1215882065"/>
    <x v="6"/>
    <x v="0"/>
  </r>
  <r>
    <x v="61"/>
    <x v="53"/>
    <x v="55"/>
    <x v="0"/>
    <x v="0"/>
    <n v="6183440"/>
    <x v="0"/>
    <s v="mL"/>
    <x v="6"/>
    <n v="0.1215882065"/>
    <x v="6"/>
    <x v="0"/>
  </r>
  <r>
    <x v="62"/>
    <x v="53"/>
    <x v="47"/>
    <x v="0"/>
    <x v="0"/>
    <n v="6183440"/>
    <x v="0"/>
    <s v="mL"/>
    <x v="6"/>
    <n v="0.1215882065"/>
    <x v="6"/>
    <x v="0"/>
  </r>
  <r>
    <x v="63"/>
    <x v="54"/>
    <x v="46"/>
    <x v="0"/>
    <x v="0"/>
    <n v="6183440"/>
    <x v="0"/>
    <s v="mL"/>
    <x v="41"/>
    <n v="0.1200212616"/>
    <x v="55"/>
    <x v="0"/>
  </r>
  <r>
    <x v="64"/>
    <x v="55"/>
    <x v="56"/>
    <x v="0"/>
    <x v="0"/>
    <n v="6183440"/>
    <x v="0"/>
    <s v="mL"/>
    <x v="40"/>
    <n v="0.12149423030000001"/>
    <x v="63"/>
    <x v="0"/>
  </r>
  <r>
    <x v="65"/>
    <x v="56"/>
    <x v="44"/>
    <x v="0"/>
    <x v="0"/>
    <n v="6183440"/>
    <x v="0"/>
    <s v="mL"/>
    <x v="41"/>
    <n v="0.1216269119"/>
    <x v="53"/>
    <x v="0"/>
  </r>
  <r>
    <x v="66"/>
    <x v="57"/>
    <x v="57"/>
    <x v="0"/>
    <x v="0"/>
    <n v="6183440"/>
    <x v="0"/>
    <s v="mL"/>
    <x v="41"/>
    <n v="0.1209195882"/>
    <x v="64"/>
    <x v="0"/>
  </r>
  <r>
    <x v="67"/>
    <x v="58"/>
    <x v="45"/>
    <x v="0"/>
    <x v="0"/>
    <n v="6183440"/>
    <x v="0"/>
    <s v="mL"/>
    <x v="41"/>
    <n v="0.12118629309999999"/>
    <x v="54"/>
    <x v="0"/>
  </r>
  <r>
    <x v="68"/>
    <x v="59"/>
    <x v="58"/>
    <x v="0"/>
    <x v="0"/>
    <n v="6183440"/>
    <x v="0"/>
    <s v="mL"/>
    <x v="41"/>
    <n v="0.109061991"/>
    <x v="65"/>
    <x v="0"/>
  </r>
  <r>
    <x v="69"/>
    <x v="60"/>
    <x v="59"/>
    <x v="0"/>
    <x v="0"/>
    <n v="6183440"/>
    <x v="0"/>
    <s v="mL"/>
    <x v="41"/>
    <n v="0.1061833633"/>
    <x v="66"/>
    <x v="0"/>
  </r>
  <r>
    <x v="70"/>
    <x v="61"/>
    <x v="60"/>
    <x v="0"/>
    <x v="0"/>
    <n v="6183440"/>
    <x v="0"/>
    <s v="mL"/>
    <x v="0"/>
    <n v="0.1198391731"/>
    <x v="67"/>
    <x v="0"/>
  </r>
  <r>
    <x v="70"/>
    <x v="61"/>
    <x v="61"/>
    <x v="0"/>
    <x v="0"/>
    <n v="6183440"/>
    <x v="0"/>
    <s v="mL"/>
    <x v="0"/>
    <n v="0.1203909402"/>
    <x v="68"/>
    <x v="0"/>
  </r>
  <r>
    <x v="70"/>
    <x v="61"/>
    <x v="62"/>
    <x v="0"/>
    <x v="0"/>
    <n v="6183440"/>
    <x v="0"/>
    <s v="mL"/>
    <x v="0"/>
    <n v="0.12162691370000001"/>
    <x v="69"/>
    <x v="0"/>
  </r>
  <r>
    <x v="70"/>
    <x v="61"/>
    <x v="63"/>
    <x v="0"/>
    <x v="0"/>
    <n v="6183440"/>
    <x v="0"/>
    <s v="mL"/>
    <x v="0"/>
    <n v="0.12162691370000001"/>
    <x v="69"/>
    <x v="0"/>
  </r>
  <r>
    <x v="70"/>
    <x v="61"/>
    <x v="64"/>
    <x v="0"/>
    <x v="0"/>
    <n v="6183440"/>
    <x v="0"/>
    <s v="mL"/>
    <x v="0"/>
    <n v="0.12162691370000001"/>
    <x v="69"/>
    <x v="0"/>
  </r>
  <r>
    <x v="71"/>
    <x v="62"/>
    <x v="65"/>
    <x v="0"/>
    <x v="0"/>
    <n v="6183440"/>
    <x v="0"/>
    <s v="mL"/>
    <x v="44"/>
    <n v="0.1198907069"/>
    <x v="70"/>
    <x v="0"/>
  </r>
  <r>
    <x v="72"/>
    <x v="63"/>
    <x v="66"/>
    <x v="0"/>
    <x v="0"/>
    <n v="6183440"/>
    <x v="0"/>
    <s v="mL"/>
    <x v="0"/>
    <n v="0.1191376192"/>
    <x v="71"/>
    <x v="0"/>
  </r>
  <r>
    <x v="73"/>
    <x v="64"/>
    <x v="67"/>
    <x v="0"/>
    <x v="0"/>
    <n v="6183440"/>
    <x v="0"/>
    <s v="mL"/>
    <x v="45"/>
    <n v="0.1214931241"/>
    <x v="72"/>
    <x v="0"/>
  </r>
  <r>
    <x v="74"/>
    <x v="65"/>
    <x v="68"/>
    <x v="3"/>
    <x v="3"/>
    <n v="5002091"/>
    <x v="3"/>
    <s v="mL"/>
    <x v="46"/>
    <n v="0.54592484060000002"/>
    <x v="73"/>
    <x v="0"/>
  </r>
  <r>
    <x v="75"/>
    <x v="66"/>
    <x v="69"/>
    <x v="2"/>
    <x v="2"/>
    <m/>
    <x v="2"/>
    <s v="mL"/>
    <x v="40"/>
    <n v="1.7654000000000001"/>
    <x v="74"/>
    <x v="0"/>
  </r>
  <r>
    <x v="76"/>
    <x v="67"/>
    <x v="70"/>
    <x v="0"/>
    <x v="0"/>
    <n v="6183440"/>
    <x v="0"/>
    <s v="mL"/>
    <x v="10"/>
    <n v="2.5817000000000001E-3"/>
    <x v="75"/>
    <x v="0"/>
  </r>
  <r>
    <x v="76"/>
    <x v="67"/>
    <x v="71"/>
    <x v="0"/>
    <x v="0"/>
    <n v="6183440"/>
    <x v="0"/>
    <s v="mL"/>
    <x v="10"/>
    <n v="2.5820773E-3"/>
    <x v="76"/>
    <x v="0"/>
  </r>
  <r>
    <x v="77"/>
    <x v="68"/>
    <x v="42"/>
    <x v="1"/>
    <x v="1"/>
    <n v="5000246"/>
    <x v="1"/>
    <s v="mL"/>
    <x v="38"/>
    <n v="0.1764707647"/>
    <x v="47"/>
    <x v="0"/>
  </r>
  <r>
    <x v="77"/>
    <x v="68"/>
    <x v="42"/>
    <x v="3"/>
    <x v="3"/>
    <n v="5002091"/>
    <x v="3"/>
    <s v="mL"/>
    <x v="38"/>
    <n v="0.13461120879999999"/>
    <x v="48"/>
    <x v="0"/>
  </r>
  <r>
    <x v="78"/>
    <x v="68"/>
    <x v="42"/>
    <x v="1"/>
    <x v="1"/>
    <n v="5000246"/>
    <x v="1"/>
    <s v="mL"/>
    <x v="39"/>
    <n v="0.1764707647"/>
    <x v="49"/>
    <x v="0"/>
  </r>
  <r>
    <x v="78"/>
    <x v="68"/>
    <x v="42"/>
    <x v="3"/>
    <x v="3"/>
    <n v="5002091"/>
    <x v="3"/>
    <s v="mL"/>
    <x v="39"/>
    <n v="0.13461120879999999"/>
    <x v="50"/>
    <x v="0"/>
  </r>
  <r>
    <x v="79"/>
    <x v="69"/>
    <x v="72"/>
    <x v="3"/>
    <x v="3"/>
    <n v="5002091"/>
    <x v="3"/>
    <s v="mL"/>
    <x v="40"/>
    <n v="2.7525174503000001"/>
    <x v="77"/>
    <x v="0"/>
  </r>
  <r>
    <x v="80"/>
    <x v="70"/>
    <x v="73"/>
    <x v="3"/>
    <x v="3"/>
    <n v="5002091"/>
    <x v="3"/>
    <s v="mL"/>
    <x v="47"/>
    <n v="68.996700000000004"/>
    <x v="78"/>
    <x v="0"/>
  </r>
  <r>
    <x v="81"/>
    <x v="71"/>
    <x v="74"/>
    <x v="0"/>
    <x v="0"/>
    <n v="6183440"/>
    <x v="0"/>
    <s v="mL"/>
    <x v="48"/>
    <n v="0.11733954370000001"/>
    <x v="79"/>
    <x v="0"/>
  </r>
  <r>
    <x v="82"/>
    <x v="72"/>
    <x v="75"/>
    <x v="0"/>
    <x v="0"/>
    <n v="6183440"/>
    <x v="0"/>
    <s v="mL"/>
    <x v="49"/>
    <n v="0.99"/>
    <x v="80"/>
    <x v="0"/>
  </r>
  <r>
    <x v="83"/>
    <x v="73"/>
    <x v="76"/>
    <x v="0"/>
    <x v="0"/>
    <n v="6183440"/>
    <x v="0"/>
    <s v="mL"/>
    <x v="50"/>
    <n v="0.3"/>
    <x v="81"/>
    <x v="0"/>
  </r>
  <r>
    <x v="84"/>
    <x v="73"/>
    <x v="76"/>
    <x v="0"/>
    <x v="0"/>
    <n v="6183440"/>
    <x v="0"/>
    <s v="mL"/>
    <x v="50"/>
    <n v="0.3"/>
    <x v="81"/>
    <x v="0"/>
  </r>
  <r>
    <x v="85"/>
    <x v="74"/>
    <x v="77"/>
    <x v="3"/>
    <x v="3"/>
    <n v="5002091"/>
    <x v="3"/>
    <s v="mL"/>
    <x v="51"/>
    <n v="6.6186724299999999E-2"/>
    <x v="82"/>
    <x v="0"/>
  </r>
  <r>
    <x v="86"/>
    <x v="75"/>
    <x v="77"/>
    <x v="3"/>
    <x v="3"/>
    <n v="5002091"/>
    <x v="3"/>
    <s v="mL"/>
    <x v="49"/>
    <n v="6.6186724299999999E-2"/>
    <x v="83"/>
    <x v="0"/>
  </r>
  <r>
    <x v="87"/>
    <x v="75"/>
    <x v="77"/>
    <x v="3"/>
    <x v="3"/>
    <n v="5002091"/>
    <x v="3"/>
    <s v="mL"/>
    <x v="38"/>
    <n v="6.6186724299999999E-2"/>
    <x v="84"/>
    <x v="0"/>
  </r>
  <r>
    <x v="88"/>
    <x v="76"/>
    <x v="77"/>
    <x v="3"/>
    <x v="3"/>
    <n v="5002091"/>
    <x v="3"/>
    <s v="mL"/>
    <x v="52"/>
    <n v="6.6186724299999999E-2"/>
    <x v="85"/>
    <x v="0"/>
  </r>
  <r>
    <x v="89"/>
    <x v="77"/>
    <x v="77"/>
    <x v="3"/>
    <x v="3"/>
    <n v="5002091"/>
    <x v="3"/>
    <s v="mL"/>
    <x v="52"/>
    <n v="6.6186724299999999E-2"/>
    <x v="85"/>
    <x v="0"/>
  </r>
  <r>
    <x v="90"/>
    <x v="75"/>
    <x v="77"/>
    <x v="3"/>
    <x v="3"/>
    <n v="5002091"/>
    <x v="3"/>
    <s v="mL"/>
    <x v="53"/>
    <n v="6.6186724299999999E-2"/>
    <x v="86"/>
    <x v="0"/>
  </r>
  <r>
    <x v="91"/>
    <x v="75"/>
    <x v="77"/>
    <x v="3"/>
    <x v="3"/>
    <n v="5002091"/>
    <x v="3"/>
    <s v="mL"/>
    <x v="54"/>
    <n v="6.6186724299999999E-2"/>
    <x v="87"/>
    <x v="0"/>
  </r>
  <r>
    <x v="92"/>
    <x v="78"/>
    <x v="77"/>
    <x v="3"/>
    <x v="3"/>
    <n v="5002091"/>
    <x v="3"/>
    <s v="mL"/>
    <x v="55"/>
    <n v="6.6186724299999999E-2"/>
    <x v="88"/>
    <x v="0"/>
  </r>
  <r>
    <x v="93"/>
    <x v="76"/>
    <x v="77"/>
    <x v="3"/>
    <x v="3"/>
    <n v="5002091"/>
    <x v="3"/>
    <s v="mL"/>
    <x v="52"/>
    <n v="6.6186724299999999E-2"/>
    <x v="85"/>
    <x v="0"/>
  </r>
  <r>
    <x v="94"/>
    <x v="79"/>
    <x v="77"/>
    <x v="3"/>
    <x v="3"/>
    <n v="5002091"/>
    <x v="3"/>
    <s v="mL"/>
    <x v="55"/>
    <n v="6.6186724299999999E-2"/>
    <x v="88"/>
    <x v="0"/>
  </r>
  <r>
    <x v="95"/>
    <x v="70"/>
    <x v="73"/>
    <x v="3"/>
    <x v="3"/>
    <n v="5002091"/>
    <x v="3"/>
    <s v="mL"/>
    <x v="47"/>
    <n v="68.996700000000004"/>
    <x v="78"/>
    <x v="0"/>
  </r>
  <r>
    <x v="96"/>
    <x v="80"/>
    <x v="26"/>
    <x v="0"/>
    <x v="0"/>
    <n v="6183440"/>
    <x v="0"/>
    <s v="mL"/>
    <x v="56"/>
    <n v="1.336210125"/>
    <x v="89"/>
    <x v="0"/>
  </r>
  <r>
    <x v="97"/>
    <x v="81"/>
    <x v="78"/>
    <x v="0"/>
    <x v="0"/>
    <n v="6183440"/>
    <x v="0"/>
    <s v="mL"/>
    <x v="57"/>
    <n v="2.8623272592000002"/>
    <x v="90"/>
    <x v="0"/>
  </r>
  <r>
    <x v="98"/>
    <x v="82"/>
    <x v="78"/>
    <x v="0"/>
    <x v="0"/>
    <n v="6183440"/>
    <x v="0"/>
    <s v="mL"/>
    <x v="58"/>
    <n v="2.8623272592000002"/>
    <x v="91"/>
    <x v="0"/>
  </r>
  <r>
    <x v="99"/>
    <x v="83"/>
    <x v="79"/>
    <x v="0"/>
    <x v="0"/>
    <n v="6183440"/>
    <x v="0"/>
    <s v="mL"/>
    <x v="12"/>
    <n v="0.28813418089999998"/>
    <x v="92"/>
    <x v="0"/>
  </r>
  <r>
    <x v="100"/>
    <x v="84"/>
    <x v="80"/>
    <x v="0"/>
    <x v="0"/>
    <n v="6183440"/>
    <x v="0"/>
    <s v="mL"/>
    <x v="59"/>
    <n v="0.1940001985"/>
    <x v="93"/>
    <x v="0"/>
  </r>
  <r>
    <x v="101"/>
    <x v="85"/>
    <x v="81"/>
    <x v="0"/>
    <x v="0"/>
    <n v="6183440"/>
    <x v="0"/>
    <s v="mL"/>
    <x v="60"/>
    <n v="1E-3"/>
    <x v="94"/>
    <x v="0"/>
  </r>
  <r>
    <x v="102"/>
    <x v="86"/>
    <x v="81"/>
    <x v="0"/>
    <x v="0"/>
    <n v="6183440"/>
    <x v="0"/>
    <s v="mL"/>
    <x v="60"/>
    <n v="1E-3"/>
    <x v="94"/>
    <x v="0"/>
  </r>
  <r>
    <x v="103"/>
    <x v="87"/>
    <x v="82"/>
    <x v="0"/>
    <x v="0"/>
    <n v="6183440"/>
    <x v="0"/>
    <s v="mL"/>
    <x v="61"/>
    <n v="0.26713620719999998"/>
    <x v="95"/>
    <x v="0"/>
  </r>
  <r>
    <x v="103"/>
    <x v="87"/>
    <x v="82"/>
    <x v="2"/>
    <x v="2"/>
    <m/>
    <x v="2"/>
    <s v="mL"/>
    <x v="61"/>
    <n v="7.4999999999999997E-3"/>
    <x v="96"/>
    <x v="0"/>
  </r>
  <r>
    <x v="104"/>
    <x v="88"/>
    <x v="83"/>
    <x v="0"/>
    <x v="0"/>
    <n v="6183440"/>
    <x v="0"/>
    <s v="mL"/>
    <x v="62"/>
    <n v="0.51849000000000001"/>
    <x v="97"/>
    <x v="0"/>
  </r>
  <r>
    <x v="105"/>
    <x v="89"/>
    <x v="84"/>
    <x v="0"/>
    <x v="0"/>
    <n v="6183440"/>
    <x v="0"/>
    <s v="mL"/>
    <x v="63"/>
    <n v="0.51849000000000001"/>
    <x v="98"/>
    <x v="0"/>
  </r>
  <r>
    <x v="105"/>
    <x v="89"/>
    <x v="85"/>
    <x v="0"/>
    <x v="0"/>
    <n v="6183440"/>
    <x v="0"/>
    <s v="mL"/>
    <x v="62"/>
    <n v="0.51849000000000001"/>
    <x v="97"/>
    <x v="0"/>
  </r>
  <r>
    <x v="106"/>
    <x v="90"/>
    <x v="86"/>
    <x v="0"/>
    <x v="0"/>
    <n v="6183440"/>
    <x v="0"/>
    <s v="mL"/>
    <x v="64"/>
    <n v="1.0897950000000001"/>
    <x v="99"/>
    <x v="0"/>
  </r>
  <r>
    <x v="107"/>
    <x v="91"/>
    <x v="87"/>
    <x v="0"/>
    <x v="0"/>
    <n v="6183440"/>
    <x v="0"/>
    <s v="mL"/>
    <x v="65"/>
    <n v="1.0329818399999999"/>
    <x v="100"/>
    <x v="0"/>
  </r>
  <r>
    <x v="108"/>
    <x v="92"/>
    <x v="88"/>
    <x v="0"/>
    <x v="0"/>
    <n v="6183440"/>
    <x v="0"/>
    <s v="mL"/>
    <x v="66"/>
    <n v="1.54947276"/>
    <x v="101"/>
    <x v="0"/>
  </r>
  <r>
    <x v="108"/>
    <x v="92"/>
    <x v="89"/>
    <x v="0"/>
    <x v="0"/>
    <n v="6183440"/>
    <x v="0"/>
    <s v="mL"/>
    <x v="67"/>
    <n v="1.54947276"/>
    <x v="102"/>
    <x v="0"/>
  </r>
  <r>
    <x v="109"/>
    <x v="93"/>
    <x v="88"/>
    <x v="0"/>
    <x v="0"/>
    <n v="6183440"/>
    <x v="0"/>
    <s v="mL"/>
    <x v="66"/>
    <n v="1.54947276"/>
    <x v="101"/>
    <x v="0"/>
  </r>
  <r>
    <x v="109"/>
    <x v="93"/>
    <x v="89"/>
    <x v="0"/>
    <x v="0"/>
    <n v="6183440"/>
    <x v="0"/>
    <s v="mL"/>
    <x v="67"/>
    <n v="1.54947276"/>
    <x v="102"/>
    <x v="0"/>
  </r>
  <r>
    <x v="110"/>
    <x v="91"/>
    <x v="87"/>
    <x v="0"/>
    <x v="0"/>
    <n v="6183440"/>
    <x v="0"/>
    <s v="mL"/>
    <x v="68"/>
    <n v="1.0329818399999999"/>
    <x v="103"/>
    <x v="0"/>
  </r>
  <r>
    <x v="111"/>
    <x v="94"/>
    <x v="87"/>
    <x v="0"/>
    <x v="0"/>
    <n v="6183440"/>
    <x v="0"/>
    <s v="mL"/>
    <x v="65"/>
    <n v="1.0329818399999999"/>
    <x v="100"/>
    <x v="0"/>
  </r>
  <r>
    <x v="112"/>
    <x v="94"/>
    <x v="87"/>
    <x v="0"/>
    <x v="0"/>
    <n v="6183440"/>
    <x v="0"/>
    <s v="mL"/>
    <x v="68"/>
    <n v="1.0329818399999999"/>
    <x v="103"/>
    <x v="0"/>
  </r>
  <r>
    <x v="113"/>
    <x v="95"/>
    <x v="90"/>
    <x v="0"/>
    <x v="0"/>
    <n v="6183440"/>
    <x v="0"/>
    <s v="mL"/>
    <x v="69"/>
    <n v="0.2"/>
    <x v="104"/>
    <x v="0"/>
  </r>
  <r>
    <x v="113"/>
    <x v="95"/>
    <x v="91"/>
    <x v="2"/>
    <x v="2"/>
    <m/>
    <x v="2"/>
    <s v="mL"/>
    <x v="70"/>
    <n v="0.05"/>
    <x v="105"/>
    <x v="0"/>
  </r>
  <r>
    <x v="114"/>
    <x v="96"/>
    <x v="92"/>
    <x v="0"/>
    <x v="0"/>
    <n v="6183440"/>
    <x v="0"/>
    <s v="mL"/>
    <x v="71"/>
    <n v="0.98385815710000002"/>
    <x v="106"/>
    <x v="0"/>
  </r>
  <r>
    <x v="114"/>
    <x v="96"/>
    <x v="93"/>
    <x v="0"/>
    <x v="0"/>
    <n v="6183440"/>
    <x v="0"/>
    <s v="mL"/>
    <x v="72"/>
    <n v="0.84886666669999999"/>
    <x v="107"/>
    <x v="0"/>
  </r>
  <r>
    <x v="115"/>
    <x v="96"/>
    <x v="94"/>
    <x v="0"/>
    <x v="0"/>
    <n v="6183440"/>
    <x v="0"/>
    <s v="mL"/>
    <x v="73"/>
    <n v="0.98385815710000002"/>
    <x v="108"/>
    <x v="0"/>
  </r>
  <r>
    <x v="115"/>
    <x v="96"/>
    <x v="95"/>
    <x v="0"/>
    <x v="0"/>
    <n v="6183440"/>
    <x v="0"/>
    <s v="mL"/>
    <x v="74"/>
    <n v="0.84886666669999999"/>
    <x v="109"/>
    <x v="0"/>
  </r>
  <r>
    <x v="116"/>
    <x v="97"/>
    <x v="96"/>
    <x v="0"/>
    <x v="0"/>
    <n v="6183440"/>
    <x v="0"/>
    <s v="mL"/>
    <x v="71"/>
    <n v="1.07"/>
    <x v="110"/>
    <x v="0"/>
  </r>
  <r>
    <x v="116"/>
    <x v="97"/>
    <x v="97"/>
    <x v="0"/>
    <x v="0"/>
    <n v="6183440"/>
    <x v="0"/>
    <s v="mL"/>
    <x v="75"/>
    <n v="0.89166666670000005"/>
    <x v="111"/>
    <x v="0"/>
  </r>
  <r>
    <x v="117"/>
    <x v="97"/>
    <x v="96"/>
    <x v="0"/>
    <x v="0"/>
    <n v="6183440"/>
    <x v="0"/>
    <s v="mL"/>
    <x v="71"/>
    <n v="1.07"/>
    <x v="110"/>
    <x v="0"/>
  </r>
  <r>
    <x v="117"/>
    <x v="97"/>
    <x v="97"/>
    <x v="0"/>
    <x v="0"/>
    <n v="6183440"/>
    <x v="0"/>
    <s v="mL"/>
    <x v="75"/>
    <n v="0.89166666670000005"/>
    <x v="111"/>
    <x v="0"/>
  </r>
  <r>
    <x v="118"/>
    <x v="96"/>
    <x v="93"/>
    <x v="0"/>
    <x v="0"/>
    <n v="6183440"/>
    <x v="0"/>
    <s v="mL"/>
    <x v="72"/>
    <n v="0.84886666669999999"/>
    <x v="107"/>
    <x v="0"/>
  </r>
  <r>
    <x v="118"/>
    <x v="96"/>
    <x v="98"/>
    <x v="0"/>
    <x v="0"/>
    <n v="6183440"/>
    <x v="0"/>
    <s v="mL"/>
    <x v="76"/>
    <n v="0.98385815710000002"/>
    <x v="112"/>
    <x v="0"/>
  </r>
  <r>
    <x v="119"/>
    <x v="98"/>
    <x v="99"/>
    <x v="0"/>
    <x v="0"/>
    <n v="6183440"/>
    <x v="0"/>
    <s v="mL"/>
    <x v="77"/>
    <n v="1.9677163143"/>
    <x v="113"/>
    <x v="0"/>
  </r>
  <r>
    <x v="119"/>
    <x v="98"/>
    <x v="100"/>
    <x v="0"/>
    <x v="0"/>
    <n v="6183440"/>
    <x v="0"/>
    <s v="mL"/>
    <x v="33"/>
    <n v="1.640091548"/>
    <x v="114"/>
    <x v="0"/>
  </r>
  <r>
    <x v="120"/>
    <x v="98"/>
    <x v="99"/>
    <x v="0"/>
    <x v="0"/>
    <n v="6183440"/>
    <x v="0"/>
    <s v="mL"/>
    <x v="78"/>
    <n v="1.9677163143"/>
    <x v="115"/>
    <x v="0"/>
  </r>
  <r>
    <x v="120"/>
    <x v="98"/>
    <x v="100"/>
    <x v="0"/>
    <x v="0"/>
    <n v="6183440"/>
    <x v="0"/>
    <s v="mL"/>
    <x v="79"/>
    <n v="1.640091548"/>
    <x v="116"/>
    <x v="0"/>
  </r>
  <r>
    <x v="121"/>
    <x v="98"/>
    <x v="99"/>
    <x v="0"/>
    <x v="0"/>
    <n v="6183440"/>
    <x v="0"/>
    <s v="mL"/>
    <x v="77"/>
    <n v="1.9677163143"/>
    <x v="113"/>
    <x v="0"/>
  </r>
  <r>
    <x v="121"/>
    <x v="98"/>
    <x v="100"/>
    <x v="0"/>
    <x v="0"/>
    <n v="6183440"/>
    <x v="0"/>
    <s v="mL"/>
    <x v="33"/>
    <n v="1.640091548"/>
    <x v="114"/>
    <x v="0"/>
  </r>
  <r>
    <x v="122"/>
    <x v="98"/>
    <x v="99"/>
    <x v="0"/>
    <x v="0"/>
    <n v="6183440"/>
    <x v="0"/>
    <s v="mL"/>
    <x v="77"/>
    <n v="1.9677163143"/>
    <x v="113"/>
    <x v="0"/>
  </r>
  <r>
    <x v="122"/>
    <x v="98"/>
    <x v="100"/>
    <x v="0"/>
    <x v="0"/>
    <n v="6183440"/>
    <x v="0"/>
    <s v="mL"/>
    <x v="33"/>
    <n v="1.640091548"/>
    <x v="114"/>
    <x v="0"/>
  </r>
  <r>
    <x v="123"/>
    <x v="99"/>
    <x v="101"/>
    <x v="0"/>
    <x v="0"/>
    <n v="6183440"/>
    <x v="0"/>
    <s v="mL"/>
    <x v="80"/>
    <n v="2.14"/>
    <x v="117"/>
    <x v="0"/>
  </r>
  <r>
    <x v="123"/>
    <x v="99"/>
    <x v="102"/>
    <x v="0"/>
    <x v="0"/>
    <n v="6183440"/>
    <x v="0"/>
    <s v="mL"/>
    <x v="81"/>
    <n v="1.528602"/>
    <x v="118"/>
    <x v="0"/>
  </r>
  <r>
    <x v="124"/>
    <x v="99"/>
    <x v="101"/>
    <x v="0"/>
    <x v="0"/>
    <n v="6183440"/>
    <x v="0"/>
    <s v="mL"/>
    <x v="82"/>
    <n v="2.14"/>
    <x v="119"/>
    <x v="0"/>
  </r>
  <r>
    <x v="124"/>
    <x v="99"/>
    <x v="102"/>
    <x v="0"/>
    <x v="0"/>
    <n v="6183440"/>
    <x v="0"/>
    <s v="mL"/>
    <x v="83"/>
    <n v="1.528602"/>
    <x v="120"/>
    <x v="0"/>
  </r>
  <r>
    <x v="125"/>
    <x v="99"/>
    <x v="101"/>
    <x v="0"/>
    <x v="0"/>
    <n v="6183440"/>
    <x v="0"/>
    <s v="mL"/>
    <x v="84"/>
    <n v="2.14"/>
    <x v="121"/>
    <x v="0"/>
  </r>
  <r>
    <x v="125"/>
    <x v="99"/>
    <x v="102"/>
    <x v="0"/>
    <x v="0"/>
    <n v="6183440"/>
    <x v="0"/>
    <s v="mL"/>
    <x v="85"/>
    <n v="1.528602"/>
    <x v="122"/>
    <x v="0"/>
  </r>
  <r>
    <x v="126"/>
    <x v="99"/>
    <x v="101"/>
    <x v="0"/>
    <x v="0"/>
    <n v="6183440"/>
    <x v="0"/>
    <s v="mL"/>
    <x v="80"/>
    <n v="2.14"/>
    <x v="117"/>
    <x v="0"/>
  </r>
  <r>
    <x v="126"/>
    <x v="99"/>
    <x v="102"/>
    <x v="0"/>
    <x v="0"/>
    <n v="6183440"/>
    <x v="0"/>
    <s v="mL"/>
    <x v="81"/>
    <n v="1.528602"/>
    <x v="118"/>
    <x v="0"/>
  </r>
  <r>
    <x v="127"/>
    <x v="100"/>
    <x v="103"/>
    <x v="0"/>
    <x v="0"/>
    <n v="6183440"/>
    <x v="0"/>
    <s v="mL"/>
    <x v="86"/>
    <n v="1.9769645810000001"/>
    <x v="123"/>
    <x v="0"/>
  </r>
  <r>
    <x v="127"/>
    <x v="100"/>
    <x v="104"/>
    <x v="0"/>
    <x v="0"/>
    <n v="6183440"/>
    <x v="0"/>
    <s v="mL"/>
    <x v="87"/>
    <n v="1.6444205238"/>
    <x v="124"/>
    <x v="0"/>
  </r>
  <r>
    <x v="128"/>
    <x v="100"/>
    <x v="105"/>
    <x v="0"/>
    <x v="0"/>
    <n v="6183440"/>
    <x v="0"/>
    <s v="mL"/>
    <x v="88"/>
    <n v="1.9769645810000001"/>
    <x v="125"/>
    <x v="0"/>
  </r>
  <r>
    <x v="128"/>
    <x v="100"/>
    <x v="106"/>
    <x v="0"/>
    <x v="0"/>
    <n v="6183440"/>
    <x v="0"/>
    <s v="mL"/>
    <x v="89"/>
    <n v="1.6444205238"/>
    <x v="126"/>
    <x v="0"/>
  </r>
  <r>
    <x v="129"/>
    <x v="101"/>
    <x v="107"/>
    <x v="0"/>
    <x v="0"/>
    <n v="6183440"/>
    <x v="0"/>
    <s v="mL"/>
    <x v="90"/>
    <n v="1.9677163143"/>
    <x v="127"/>
    <x v="0"/>
  </r>
  <r>
    <x v="129"/>
    <x v="101"/>
    <x v="108"/>
    <x v="0"/>
    <x v="0"/>
    <n v="6183440"/>
    <x v="0"/>
    <s v="mL"/>
    <x v="87"/>
    <n v="1.640091548"/>
    <x v="128"/>
    <x v="0"/>
  </r>
  <r>
    <x v="130"/>
    <x v="101"/>
    <x v="107"/>
    <x v="0"/>
    <x v="0"/>
    <n v="6183440"/>
    <x v="0"/>
    <s v="mL"/>
    <x v="90"/>
    <n v="1.9677163143"/>
    <x v="127"/>
    <x v="0"/>
  </r>
  <r>
    <x v="130"/>
    <x v="101"/>
    <x v="108"/>
    <x v="0"/>
    <x v="0"/>
    <n v="6183440"/>
    <x v="0"/>
    <s v="mL"/>
    <x v="87"/>
    <n v="1.640091548"/>
    <x v="128"/>
    <x v="0"/>
  </r>
  <r>
    <x v="131"/>
    <x v="102"/>
    <x v="109"/>
    <x v="0"/>
    <x v="0"/>
    <n v="6183440"/>
    <x v="0"/>
    <s v="mL"/>
    <x v="91"/>
    <n v="9.5489308699999997E-2"/>
    <x v="129"/>
    <x v="0"/>
  </r>
  <r>
    <x v="131"/>
    <x v="102"/>
    <x v="110"/>
    <x v="0"/>
    <x v="0"/>
    <n v="6183440"/>
    <x v="0"/>
    <s v="mL"/>
    <x v="12"/>
    <n v="0.77229877229999999"/>
    <x v="130"/>
    <x v="0"/>
  </r>
  <r>
    <x v="132"/>
    <x v="103"/>
    <x v="111"/>
    <x v="0"/>
    <x v="0"/>
    <n v="6183440"/>
    <x v="0"/>
    <s v="mL"/>
    <x v="16"/>
    <n v="9.3257542700000001E-2"/>
    <x v="131"/>
    <x v="0"/>
  </r>
  <r>
    <x v="132"/>
    <x v="103"/>
    <x v="112"/>
    <x v="0"/>
    <x v="0"/>
    <n v="6183440"/>
    <x v="0"/>
    <s v="mL"/>
    <x v="16"/>
    <n v="9.3257542700000001E-2"/>
    <x v="131"/>
    <x v="0"/>
  </r>
  <r>
    <x v="133"/>
    <x v="104"/>
    <x v="113"/>
    <x v="0"/>
    <x v="0"/>
    <n v="6183440"/>
    <x v="0"/>
    <s v="mL"/>
    <x v="16"/>
    <n v="9.3257542700000001E-2"/>
    <x v="131"/>
    <x v="0"/>
  </r>
  <r>
    <x v="134"/>
    <x v="105"/>
    <x v="114"/>
    <x v="2"/>
    <x v="2"/>
    <m/>
    <x v="2"/>
    <s v="mL"/>
    <x v="92"/>
    <n v="4.8019799999999999E-4"/>
    <x v="132"/>
    <x v="0"/>
  </r>
  <r>
    <x v="135"/>
    <x v="105"/>
    <x v="114"/>
    <x v="2"/>
    <x v="2"/>
    <m/>
    <x v="2"/>
    <s v="mL"/>
    <x v="92"/>
    <n v="4.8019799999999999E-4"/>
    <x v="132"/>
    <x v="0"/>
  </r>
  <r>
    <x v="136"/>
    <x v="106"/>
    <x v="115"/>
    <x v="0"/>
    <x v="0"/>
    <n v="6183440"/>
    <x v="0"/>
    <s v="mL"/>
    <x v="93"/>
    <n v="0.20759390999999999"/>
    <x v="133"/>
    <x v="0"/>
  </r>
  <r>
    <x v="136"/>
    <x v="106"/>
    <x v="116"/>
    <x v="0"/>
    <x v="0"/>
    <n v="6183440"/>
    <x v="0"/>
    <s v="mL"/>
    <x v="94"/>
    <n v="0.25949238749999998"/>
    <x v="134"/>
    <x v="0"/>
  </r>
  <r>
    <x v="137"/>
    <x v="107"/>
    <x v="117"/>
    <x v="0"/>
    <x v="0"/>
    <n v="6183440"/>
    <x v="0"/>
    <s v="mL"/>
    <x v="95"/>
    <n v="0.20553852480000001"/>
    <x v="135"/>
    <x v="0"/>
  </r>
  <r>
    <x v="138"/>
    <x v="108"/>
    <x v="118"/>
    <x v="0"/>
    <x v="0"/>
    <n v="6183440"/>
    <x v="0"/>
    <s v="mL"/>
    <x v="68"/>
    <n v="1.0382163203000001"/>
    <x v="136"/>
    <x v="0"/>
  </r>
  <r>
    <x v="139"/>
    <x v="109"/>
    <x v="119"/>
    <x v="0"/>
    <x v="0"/>
    <n v="6183440"/>
    <x v="0"/>
    <s v="mL"/>
    <x v="65"/>
    <n v="1.033051065"/>
    <x v="137"/>
    <x v="0"/>
  </r>
  <r>
    <x v="140"/>
    <x v="110"/>
    <x v="119"/>
    <x v="0"/>
    <x v="0"/>
    <n v="6183440"/>
    <x v="0"/>
    <s v="mL"/>
    <x v="68"/>
    <n v="1.033051065"/>
    <x v="138"/>
    <x v="0"/>
  </r>
  <r>
    <x v="141"/>
    <x v="110"/>
    <x v="119"/>
    <x v="0"/>
    <x v="0"/>
    <n v="6183440"/>
    <x v="0"/>
    <s v="mL"/>
    <x v="65"/>
    <n v="1.033051065"/>
    <x v="137"/>
    <x v="0"/>
  </r>
  <r>
    <x v="142"/>
    <x v="111"/>
    <x v="120"/>
    <x v="0"/>
    <x v="0"/>
    <n v="6183440"/>
    <x v="0"/>
    <s v="mL"/>
    <x v="3"/>
    <n v="8.6744488499999994E-2"/>
    <x v="139"/>
    <x v="0"/>
  </r>
  <r>
    <x v="143"/>
    <x v="112"/>
    <x v="92"/>
    <x v="0"/>
    <x v="0"/>
    <n v="6183440"/>
    <x v="0"/>
    <s v="mL"/>
    <x v="71"/>
    <n v="0.98385815710000002"/>
    <x v="106"/>
    <x v="0"/>
  </r>
  <r>
    <x v="143"/>
    <x v="112"/>
    <x v="93"/>
    <x v="0"/>
    <x v="0"/>
    <n v="6183440"/>
    <x v="0"/>
    <s v="mL"/>
    <x v="72"/>
    <n v="0.84886666669999999"/>
    <x v="107"/>
    <x v="0"/>
  </r>
  <r>
    <x v="144"/>
    <x v="113"/>
    <x v="95"/>
    <x v="0"/>
    <x v="0"/>
    <n v="6183440"/>
    <x v="0"/>
    <s v="mL"/>
    <x v="74"/>
    <n v="0.84886666669999999"/>
    <x v="109"/>
    <x v="0"/>
  </r>
  <r>
    <x v="144"/>
    <x v="113"/>
    <x v="98"/>
    <x v="0"/>
    <x v="0"/>
    <n v="6183440"/>
    <x v="0"/>
    <s v="mL"/>
    <x v="76"/>
    <n v="0.98385815710000002"/>
    <x v="112"/>
    <x v="0"/>
  </r>
  <r>
    <x v="145"/>
    <x v="114"/>
    <x v="121"/>
    <x v="0"/>
    <x v="0"/>
    <n v="6183440"/>
    <x v="0"/>
    <s v="mL"/>
    <x v="96"/>
    <n v="0.26616915419999998"/>
    <x v="140"/>
    <x v="0"/>
  </r>
  <r>
    <x v="145"/>
    <x v="114"/>
    <x v="122"/>
    <x v="0"/>
    <x v="0"/>
    <n v="6183440"/>
    <x v="0"/>
    <s v="mL"/>
    <x v="22"/>
    <n v="0.22291666660000001"/>
    <x v="141"/>
    <x v="0"/>
  </r>
  <r>
    <x v="146"/>
    <x v="114"/>
    <x v="121"/>
    <x v="0"/>
    <x v="0"/>
    <n v="6183440"/>
    <x v="0"/>
    <s v="mL"/>
    <x v="96"/>
    <n v="0.26616915419999998"/>
    <x v="140"/>
    <x v="0"/>
  </r>
  <r>
    <x v="146"/>
    <x v="114"/>
    <x v="122"/>
    <x v="0"/>
    <x v="0"/>
    <n v="6183440"/>
    <x v="0"/>
    <s v="mL"/>
    <x v="22"/>
    <n v="0.22291666660000001"/>
    <x v="141"/>
    <x v="0"/>
  </r>
  <r>
    <x v="147"/>
    <x v="114"/>
    <x v="121"/>
    <x v="0"/>
    <x v="0"/>
    <n v="6183440"/>
    <x v="0"/>
    <s v="mL"/>
    <x v="97"/>
    <n v="0.26616915419999998"/>
    <x v="142"/>
    <x v="0"/>
  </r>
  <r>
    <x v="147"/>
    <x v="114"/>
    <x v="122"/>
    <x v="0"/>
    <x v="0"/>
    <n v="6183440"/>
    <x v="0"/>
    <s v="mL"/>
    <x v="98"/>
    <n v="0.22291666660000001"/>
    <x v="143"/>
    <x v="0"/>
  </r>
  <r>
    <x v="148"/>
    <x v="115"/>
    <x v="123"/>
    <x v="0"/>
    <x v="0"/>
    <n v="6183440"/>
    <x v="0"/>
    <s v="mL"/>
    <x v="99"/>
    <n v="0.10196160460000001"/>
    <x v="144"/>
    <x v="0"/>
  </r>
  <r>
    <x v="149"/>
    <x v="116"/>
    <x v="124"/>
    <x v="0"/>
    <x v="0"/>
    <n v="6183440"/>
    <x v="0"/>
    <s v="mL"/>
    <x v="100"/>
    <n v="0.2038095238"/>
    <x v="145"/>
    <x v="0"/>
  </r>
  <r>
    <x v="150"/>
    <x v="116"/>
    <x v="125"/>
    <x v="0"/>
    <x v="0"/>
    <n v="6183440"/>
    <x v="0"/>
    <s v="mL"/>
    <x v="101"/>
    <n v="0.2038095238"/>
    <x v="146"/>
    <x v="0"/>
  </r>
  <r>
    <x v="151"/>
    <x v="117"/>
    <x v="87"/>
    <x v="0"/>
    <x v="0"/>
    <n v="6183440"/>
    <x v="0"/>
    <s v="mL"/>
    <x v="65"/>
    <n v="1.0329818399999999"/>
    <x v="100"/>
    <x v="0"/>
  </r>
  <r>
    <x v="152"/>
    <x v="118"/>
    <x v="126"/>
    <x v="0"/>
    <x v="0"/>
    <n v="6183440"/>
    <x v="0"/>
    <s v="mL"/>
    <x v="99"/>
    <n v="0.10196160460000001"/>
    <x v="144"/>
    <x v="0"/>
  </r>
  <r>
    <x v="153"/>
    <x v="119"/>
    <x v="127"/>
    <x v="0"/>
    <x v="0"/>
    <n v="6183440"/>
    <x v="0"/>
    <s v="mL"/>
    <x v="102"/>
    <n v="0.51232455580000003"/>
    <x v="147"/>
    <x v="0"/>
  </r>
  <r>
    <x v="154"/>
    <x v="120"/>
    <x v="128"/>
    <x v="0"/>
    <x v="0"/>
    <n v="6183440"/>
    <x v="0"/>
    <s v="mL"/>
    <x v="103"/>
    <n v="8.8348356899999994E-2"/>
    <x v="148"/>
    <x v="0"/>
  </r>
  <r>
    <x v="154"/>
    <x v="120"/>
    <x v="129"/>
    <x v="0"/>
    <x v="0"/>
    <n v="6183440"/>
    <x v="0"/>
    <s v="mL"/>
    <x v="103"/>
    <n v="8.8348356899999994E-2"/>
    <x v="148"/>
    <x v="0"/>
  </r>
  <r>
    <x v="155"/>
    <x v="121"/>
    <x v="130"/>
    <x v="0"/>
    <x v="0"/>
    <n v="6183440"/>
    <x v="0"/>
    <s v="mL"/>
    <x v="104"/>
    <n v="1.0306852036"/>
    <x v="149"/>
    <x v="0"/>
  </r>
  <r>
    <x v="156"/>
    <x v="122"/>
    <x v="131"/>
    <x v="0"/>
    <x v="0"/>
    <n v="6183440"/>
    <x v="0"/>
    <s v="mL"/>
    <x v="105"/>
    <n v="1.7802744425000001"/>
    <x v="150"/>
    <x v="0"/>
  </r>
  <r>
    <x v="156"/>
    <x v="122"/>
    <x v="132"/>
    <x v="0"/>
    <x v="0"/>
    <n v="6183440"/>
    <x v="0"/>
    <s v="mL"/>
    <x v="106"/>
    <n v="1.0379"/>
    <x v="151"/>
    <x v="0"/>
  </r>
  <r>
    <x v="157"/>
    <x v="123"/>
    <x v="133"/>
    <x v="0"/>
    <x v="0"/>
    <n v="6183440"/>
    <x v="0"/>
    <s v="mL"/>
    <x v="107"/>
    <n v="1.9079044117999999"/>
    <x v="152"/>
    <x v="0"/>
  </r>
  <r>
    <x v="158"/>
    <x v="124"/>
    <x v="134"/>
    <x v="3"/>
    <x v="3"/>
    <n v="5002091"/>
    <x v="3"/>
    <s v="mL"/>
    <x v="38"/>
    <n v="6.7226382700000004E-2"/>
    <x v="153"/>
    <x v="0"/>
  </r>
  <r>
    <x v="159"/>
    <x v="125"/>
    <x v="129"/>
    <x v="0"/>
    <x v="0"/>
    <n v="6183440"/>
    <x v="0"/>
    <s v="mL"/>
    <x v="108"/>
    <n v="8.8348356899999994E-2"/>
    <x v="154"/>
    <x v="0"/>
  </r>
  <r>
    <x v="160"/>
    <x v="126"/>
    <x v="135"/>
    <x v="0"/>
    <x v="0"/>
    <n v="6183440"/>
    <x v="0"/>
    <s v="mL"/>
    <x v="45"/>
    <n v="0.1203839934"/>
    <x v="155"/>
    <x v="0"/>
  </r>
  <r>
    <x v="161"/>
    <x v="127"/>
    <x v="136"/>
    <x v="0"/>
    <x v="0"/>
    <n v="6183440"/>
    <x v="0"/>
    <s v="mL"/>
    <x v="45"/>
    <n v="0.12044687749999999"/>
    <x v="156"/>
    <x v="0"/>
  </r>
  <r>
    <x v="162"/>
    <x v="128"/>
    <x v="137"/>
    <x v="1"/>
    <x v="1"/>
    <n v="5000246"/>
    <x v="1"/>
    <s v="mL"/>
    <x v="39"/>
    <n v="0.1764707647"/>
    <x v="49"/>
    <x v="0"/>
  </r>
  <r>
    <x v="162"/>
    <x v="128"/>
    <x v="137"/>
    <x v="3"/>
    <x v="3"/>
    <n v="5002091"/>
    <x v="3"/>
    <s v="mL"/>
    <x v="39"/>
    <n v="0.13461120879999999"/>
    <x v="50"/>
    <x v="0"/>
  </r>
  <r>
    <x v="163"/>
    <x v="129"/>
    <x v="138"/>
    <x v="0"/>
    <x v="0"/>
    <n v="6183440"/>
    <x v="0"/>
    <s v="mL"/>
    <x v="45"/>
    <n v="0.12044687749999999"/>
    <x v="156"/>
    <x v="0"/>
  </r>
  <r>
    <x v="164"/>
    <x v="130"/>
    <x v="139"/>
    <x v="0"/>
    <x v="0"/>
    <n v="6183440"/>
    <x v="0"/>
    <s v="mL"/>
    <x v="45"/>
    <n v="0.1203839934"/>
    <x v="155"/>
    <x v="0"/>
  </r>
  <r>
    <x v="165"/>
    <x v="131"/>
    <x v="140"/>
    <x v="1"/>
    <x v="1"/>
    <n v="5000246"/>
    <x v="1"/>
    <s v="mL"/>
    <x v="39"/>
    <n v="0.1764707647"/>
    <x v="49"/>
    <x v="0"/>
  </r>
  <r>
    <x v="165"/>
    <x v="131"/>
    <x v="140"/>
    <x v="3"/>
    <x v="3"/>
    <n v="5002091"/>
    <x v="3"/>
    <s v="mL"/>
    <x v="39"/>
    <n v="0.13461120879999999"/>
    <x v="50"/>
    <x v="0"/>
  </r>
  <r>
    <x v="166"/>
    <x v="132"/>
    <x v="119"/>
    <x v="0"/>
    <x v="0"/>
    <n v="6183440"/>
    <x v="0"/>
    <s v="mL"/>
    <x v="68"/>
    <n v="1.033051065"/>
    <x v="138"/>
    <x v="0"/>
  </r>
  <r>
    <x v="167"/>
    <x v="133"/>
    <x v="141"/>
    <x v="0"/>
    <x v="0"/>
    <n v="6183440"/>
    <x v="0"/>
    <s v="mL"/>
    <x v="109"/>
    <n v="0.96953199729999995"/>
    <x v="157"/>
    <x v="0"/>
  </r>
  <r>
    <x v="167"/>
    <x v="133"/>
    <x v="142"/>
    <x v="0"/>
    <x v="0"/>
    <n v="6183440"/>
    <x v="0"/>
    <s v="mL"/>
    <x v="110"/>
    <n v="0.85818301880000003"/>
    <x v="158"/>
    <x v="0"/>
  </r>
  <r>
    <x v="168"/>
    <x v="134"/>
    <x v="141"/>
    <x v="0"/>
    <x v="0"/>
    <n v="6183440"/>
    <x v="0"/>
    <s v="mL"/>
    <x v="109"/>
    <n v="0.96953199729999995"/>
    <x v="157"/>
    <x v="0"/>
  </r>
  <r>
    <x v="168"/>
    <x v="134"/>
    <x v="142"/>
    <x v="0"/>
    <x v="0"/>
    <n v="6183440"/>
    <x v="0"/>
    <s v="mL"/>
    <x v="110"/>
    <n v="0.85818301880000003"/>
    <x v="158"/>
    <x v="0"/>
  </r>
  <r>
    <x v="169"/>
    <x v="135"/>
    <x v="141"/>
    <x v="0"/>
    <x v="0"/>
    <n v="6183440"/>
    <x v="0"/>
    <s v="mL"/>
    <x v="109"/>
    <n v="0.96953199729999995"/>
    <x v="157"/>
    <x v="0"/>
  </r>
  <r>
    <x v="169"/>
    <x v="135"/>
    <x v="142"/>
    <x v="0"/>
    <x v="0"/>
    <n v="6183440"/>
    <x v="0"/>
    <s v="mL"/>
    <x v="110"/>
    <n v="0.85818301880000003"/>
    <x v="158"/>
    <x v="0"/>
  </r>
  <r>
    <x v="170"/>
    <x v="136"/>
    <x v="141"/>
    <x v="0"/>
    <x v="0"/>
    <n v="6183440"/>
    <x v="0"/>
    <s v="mL"/>
    <x v="109"/>
    <n v="0.96953199729999995"/>
    <x v="157"/>
    <x v="0"/>
  </r>
  <r>
    <x v="170"/>
    <x v="136"/>
    <x v="142"/>
    <x v="0"/>
    <x v="0"/>
    <n v="6183440"/>
    <x v="0"/>
    <s v="mL"/>
    <x v="110"/>
    <n v="0.85818301880000003"/>
    <x v="158"/>
    <x v="0"/>
  </r>
  <r>
    <x v="171"/>
    <x v="137"/>
    <x v="81"/>
    <x v="0"/>
    <x v="0"/>
    <n v="6183440"/>
    <x v="0"/>
    <s v="mL"/>
    <x v="111"/>
    <n v="1E-3"/>
    <x v="159"/>
    <x v="0"/>
  </r>
  <r>
    <x v="172"/>
    <x v="138"/>
    <x v="143"/>
    <x v="0"/>
    <x v="0"/>
    <n v="6183440"/>
    <x v="0"/>
    <s v="mL"/>
    <x v="109"/>
    <n v="0.38297358860000003"/>
    <x v="160"/>
    <x v="0"/>
  </r>
  <r>
    <x v="172"/>
    <x v="138"/>
    <x v="144"/>
    <x v="0"/>
    <x v="0"/>
    <n v="6183440"/>
    <x v="0"/>
    <s v="mL"/>
    <x v="110"/>
    <n v="0.85836157560000004"/>
    <x v="161"/>
    <x v="0"/>
  </r>
  <r>
    <x v="172"/>
    <x v="138"/>
    <x v="141"/>
    <x v="0"/>
    <x v="0"/>
    <n v="6183440"/>
    <x v="0"/>
    <s v="mL"/>
    <x v="109"/>
    <n v="0.96953199729999995"/>
    <x v="157"/>
    <x v="0"/>
  </r>
  <r>
    <x v="172"/>
    <x v="138"/>
    <x v="142"/>
    <x v="0"/>
    <x v="0"/>
    <n v="6183440"/>
    <x v="0"/>
    <s v="mL"/>
    <x v="110"/>
    <n v="0.85818301880000003"/>
    <x v="158"/>
    <x v="0"/>
  </r>
  <r>
    <x v="173"/>
    <x v="139"/>
    <x v="143"/>
    <x v="0"/>
    <x v="0"/>
    <n v="6183440"/>
    <x v="0"/>
    <s v="mL"/>
    <x v="109"/>
    <n v="0.38297358860000003"/>
    <x v="160"/>
    <x v="0"/>
  </r>
  <r>
    <x v="173"/>
    <x v="139"/>
    <x v="144"/>
    <x v="0"/>
    <x v="0"/>
    <n v="6183440"/>
    <x v="0"/>
    <s v="mL"/>
    <x v="110"/>
    <n v="0.85836157560000004"/>
    <x v="161"/>
    <x v="0"/>
  </r>
  <r>
    <x v="173"/>
    <x v="139"/>
    <x v="141"/>
    <x v="0"/>
    <x v="0"/>
    <n v="6183440"/>
    <x v="0"/>
    <s v="mL"/>
    <x v="109"/>
    <n v="0.96953199729999995"/>
    <x v="157"/>
    <x v="0"/>
  </r>
  <r>
    <x v="173"/>
    <x v="139"/>
    <x v="142"/>
    <x v="0"/>
    <x v="0"/>
    <n v="6183440"/>
    <x v="0"/>
    <s v="mL"/>
    <x v="110"/>
    <n v="0.85818301880000003"/>
    <x v="158"/>
    <x v="0"/>
  </r>
  <r>
    <x v="174"/>
    <x v="119"/>
    <x v="127"/>
    <x v="0"/>
    <x v="0"/>
    <n v="6183440"/>
    <x v="0"/>
    <s v="mL"/>
    <x v="102"/>
    <n v="0.51232455580000003"/>
    <x v="147"/>
    <x v="0"/>
  </r>
  <r>
    <x v="175"/>
    <x v="120"/>
    <x v="128"/>
    <x v="0"/>
    <x v="0"/>
    <n v="6183440"/>
    <x v="0"/>
    <s v="mL"/>
    <x v="103"/>
    <n v="8.8348356899999994E-2"/>
    <x v="148"/>
    <x v="0"/>
  </r>
  <r>
    <x v="175"/>
    <x v="120"/>
    <x v="129"/>
    <x v="0"/>
    <x v="0"/>
    <n v="6183440"/>
    <x v="0"/>
    <s v="mL"/>
    <x v="103"/>
    <n v="8.8348356899999994E-2"/>
    <x v="148"/>
    <x v="0"/>
  </r>
  <r>
    <x v="176"/>
    <x v="140"/>
    <x v="145"/>
    <x v="0"/>
    <x v="0"/>
    <n v="6183440"/>
    <x v="0"/>
    <s v="mL"/>
    <x v="112"/>
    <n v="9.6929574500000004E-2"/>
    <x v="162"/>
    <x v="0"/>
  </r>
  <r>
    <x v="176"/>
    <x v="140"/>
    <x v="146"/>
    <x v="0"/>
    <x v="0"/>
    <n v="6183440"/>
    <x v="0"/>
    <s v="mL"/>
    <x v="112"/>
    <n v="9.6972110099999995E-2"/>
    <x v="163"/>
    <x v="0"/>
  </r>
  <r>
    <x v="177"/>
    <x v="5"/>
    <x v="5"/>
    <x v="2"/>
    <x v="2"/>
    <m/>
    <x v="2"/>
    <s v="mL"/>
    <x v="5"/>
    <n v="1"/>
    <x v="5"/>
    <x v="0"/>
  </r>
  <r>
    <x v="178"/>
    <x v="141"/>
    <x v="147"/>
    <x v="0"/>
    <x v="0"/>
    <n v="6183440"/>
    <x v="0"/>
    <s v="mL"/>
    <x v="113"/>
    <n v="8.9536389499999994E-2"/>
    <x v="164"/>
    <x v="0"/>
  </r>
  <r>
    <x v="179"/>
    <x v="142"/>
    <x v="148"/>
    <x v="1"/>
    <x v="1"/>
    <n v="5000246"/>
    <x v="1"/>
    <s v="mL"/>
    <x v="101"/>
    <n v="0.1764707647"/>
    <x v="165"/>
    <x v="0"/>
  </r>
  <r>
    <x v="179"/>
    <x v="142"/>
    <x v="148"/>
    <x v="3"/>
    <x v="3"/>
    <n v="5002091"/>
    <x v="3"/>
    <s v="mL"/>
    <x v="101"/>
    <n v="0.13461120879999999"/>
    <x v="166"/>
    <x v="0"/>
  </r>
  <r>
    <x v="180"/>
    <x v="143"/>
    <x v="42"/>
    <x v="1"/>
    <x v="1"/>
    <n v="5000246"/>
    <x v="1"/>
    <s v="mL"/>
    <x v="39"/>
    <n v="0.1764707647"/>
    <x v="49"/>
    <x v="0"/>
  </r>
  <r>
    <x v="180"/>
    <x v="143"/>
    <x v="42"/>
    <x v="3"/>
    <x v="3"/>
    <n v="5002091"/>
    <x v="3"/>
    <s v="mL"/>
    <x v="39"/>
    <n v="0.13461120879999999"/>
    <x v="50"/>
    <x v="0"/>
  </r>
  <r>
    <x v="181"/>
    <x v="144"/>
    <x v="149"/>
    <x v="0"/>
    <x v="0"/>
    <n v="6183440"/>
    <x v="0"/>
    <s v="mL"/>
    <x v="9"/>
    <n v="10"/>
    <x v="167"/>
    <x v="0"/>
  </r>
  <r>
    <x v="182"/>
    <x v="145"/>
    <x v="150"/>
    <x v="1"/>
    <x v="1"/>
    <n v="5000246"/>
    <x v="1"/>
    <s v="mL"/>
    <x v="114"/>
    <n v="0.01"/>
    <x v="168"/>
    <x v="0"/>
  </r>
  <r>
    <x v="183"/>
    <x v="146"/>
    <x v="151"/>
    <x v="0"/>
    <x v="0"/>
    <n v="6183440"/>
    <x v="0"/>
    <s v="mL"/>
    <x v="101"/>
    <n v="0.2023606396"/>
    <x v="169"/>
    <x v="0"/>
  </r>
  <r>
    <x v="184"/>
    <x v="147"/>
    <x v="152"/>
    <x v="0"/>
    <x v="0"/>
    <n v="6183440"/>
    <x v="0"/>
    <s v="mL"/>
    <x v="9"/>
    <n v="0.05"/>
    <x v="170"/>
    <x v="0"/>
  </r>
  <r>
    <x v="185"/>
    <x v="148"/>
    <x v="152"/>
    <x v="0"/>
    <x v="0"/>
    <n v="6183440"/>
    <x v="0"/>
    <s v="mL"/>
    <x v="9"/>
    <n v="0.05"/>
    <x v="170"/>
    <x v="0"/>
  </r>
  <r>
    <x v="186"/>
    <x v="149"/>
    <x v="153"/>
    <x v="0"/>
    <x v="0"/>
    <n v="6183440"/>
    <x v="0"/>
    <s v="mL"/>
    <x v="115"/>
    <n v="5.8775000000000001E-6"/>
    <x v="171"/>
    <x v="0"/>
  </r>
  <r>
    <x v="187"/>
    <x v="150"/>
    <x v="154"/>
    <x v="0"/>
    <x v="0"/>
    <n v="6183440"/>
    <x v="0"/>
    <s v="mL"/>
    <x v="9"/>
    <n v="0.05"/>
    <x v="170"/>
    <x v="0"/>
  </r>
  <r>
    <x v="188"/>
    <x v="151"/>
    <x v="154"/>
    <x v="0"/>
    <x v="0"/>
    <n v="6183440"/>
    <x v="0"/>
    <s v="mL"/>
    <x v="9"/>
    <n v="0.05"/>
    <x v="170"/>
    <x v="0"/>
  </r>
  <r>
    <x v="189"/>
    <x v="20"/>
    <x v="21"/>
    <x v="0"/>
    <x v="0"/>
    <n v="6183440"/>
    <x v="0"/>
    <s v="mL"/>
    <x v="16"/>
    <n v="9.9804764399999996E-2"/>
    <x v="22"/>
    <x v="0"/>
  </r>
  <r>
    <x v="189"/>
    <x v="20"/>
    <x v="22"/>
    <x v="0"/>
    <x v="0"/>
    <n v="6183440"/>
    <x v="0"/>
    <s v="mL"/>
    <x v="16"/>
    <n v="9.9804752900000002E-2"/>
    <x v="23"/>
    <x v="0"/>
  </r>
  <r>
    <x v="190"/>
    <x v="152"/>
    <x v="22"/>
    <x v="0"/>
    <x v="0"/>
    <n v="6183440"/>
    <x v="0"/>
    <s v="mL"/>
    <x v="19"/>
    <n v="9.9804752900000002E-2"/>
    <x v="24"/>
    <x v="0"/>
  </r>
  <r>
    <x v="191"/>
    <x v="153"/>
    <x v="155"/>
    <x v="1"/>
    <x v="1"/>
    <n v="5000246"/>
    <x v="1"/>
    <s v="mL"/>
    <x v="113"/>
    <n v="0.49751000000000001"/>
    <x v="172"/>
    <x v="0"/>
  </r>
  <r>
    <x v="192"/>
    <x v="154"/>
    <x v="23"/>
    <x v="3"/>
    <x v="3"/>
    <n v="5002091"/>
    <x v="3"/>
    <s v="mL"/>
    <x v="116"/>
    <n v="6.6186724299999999E-2"/>
    <x v="173"/>
    <x v="0"/>
  </r>
  <r>
    <x v="193"/>
    <x v="155"/>
    <x v="156"/>
    <x v="0"/>
    <x v="0"/>
    <n v="6183440"/>
    <x v="0"/>
    <s v="mL"/>
    <x v="115"/>
    <n v="5.8945000000000001E-6"/>
    <x v="174"/>
    <x v="0"/>
  </r>
  <r>
    <x v="194"/>
    <x v="156"/>
    <x v="157"/>
    <x v="0"/>
    <x v="0"/>
    <n v="6183440"/>
    <x v="0"/>
    <s v="mL"/>
    <x v="117"/>
    <n v="5.0055000000000004E-3"/>
    <x v="175"/>
    <x v="0"/>
  </r>
  <r>
    <x v="195"/>
    <x v="157"/>
    <x v="23"/>
    <x v="3"/>
    <x v="3"/>
    <n v="5002091"/>
    <x v="3"/>
    <s v="mL"/>
    <x v="118"/>
    <n v="6.6186724299999999E-2"/>
    <x v="176"/>
    <x v="0"/>
  </r>
  <r>
    <x v="196"/>
    <x v="158"/>
    <x v="158"/>
    <x v="0"/>
    <x v="0"/>
    <n v="6183440"/>
    <x v="0"/>
    <s v="mL"/>
    <x v="115"/>
    <n v="0.10725152860000001"/>
    <x v="177"/>
    <x v="0"/>
  </r>
  <r>
    <x v="197"/>
    <x v="159"/>
    <x v="23"/>
    <x v="3"/>
    <x v="3"/>
    <n v="5002091"/>
    <x v="3"/>
    <s v="mL"/>
    <x v="118"/>
    <n v="6.6186724299999999E-2"/>
    <x v="176"/>
    <x v="0"/>
  </r>
  <r>
    <x v="198"/>
    <x v="160"/>
    <x v="159"/>
    <x v="1"/>
    <x v="1"/>
    <n v="5000246"/>
    <x v="1"/>
    <s v="mL"/>
    <x v="65"/>
    <n v="0.50476190480000005"/>
    <x v="178"/>
    <x v="0"/>
  </r>
  <r>
    <x v="199"/>
    <x v="161"/>
    <x v="160"/>
    <x v="0"/>
    <x v="0"/>
    <n v="6183440"/>
    <x v="0"/>
    <s v="mL"/>
    <x v="12"/>
    <n v="0.23882332549999999"/>
    <x v="179"/>
    <x v="0"/>
  </r>
  <r>
    <x v="200"/>
    <x v="162"/>
    <x v="161"/>
    <x v="0"/>
    <x v="0"/>
    <n v="6183440"/>
    <x v="0"/>
    <s v="mL"/>
    <x v="59"/>
    <n v="0.19401295199999999"/>
    <x v="180"/>
    <x v="0"/>
  </r>
  <r>
    <x v="201"/>
    <x v="153"/>
    <x v="162"/>
    <x v="1"/>
    <x v="1"/>
    <n v="5000246"/>
    <x v="1"/>
    <s v="mL"/>
    <x v="40"/>
    <n v="0.49819999999999998"/>
    <x v="181"/>
    <x v="0"/>
  </r>
  <r>
    <x v="202"/>
    <x v="163"/>
    <x v="163"/>
    <x v="0"/>
    <x v="0"/>
    <n v="6183440"/>
    <x v="0"/>
    <s v="mL"/>
    <x v="49"/>
    <n v="2.14"/>
    <x v="182"/>
    <x v="0"/>
  </r>
  <r>
    <x v="202"/>
    <x v="163"/>
    <x v="164"/>
    <x v="0"/>
    <x v="0"/>
    <n v="6183440"/>
    <x v="0"/>
    <s v="mL"/>
    <x v="119"/>
    <n v="1.5284949999999999"/>
    <x v="183"/>
    <x v="0"/>
  </r>
  <r>
    <x v="203"/>
    <x v="164"/>
    <x v="151"/>
    <x v="0"/>
    <x v="0"/>
    <n v="6183440"/>
    <x v="0"/>
    <s v="mL"/>
    <x v="120"/>
    <n v="0.2023606396"/>
    <x v="184"/>
    <x v="0"/>
  </r>
  <r>
    <x v="204"/>
    <x v="165"/>
    <x v="119"/>
    <x v="0"/>
    <x v="0"/>
    <n v="6183440"/>
    <x v="0"/>
    <s v="mL"/>
    <x v="80"/>
    <n v="1.033051065"/>
    <x v="185"/>
    <x v="0"/>
  </r>
  <r>
    <x v="205"/>
    <x v="72"/>
    <x v="75"/>
    <x v="0"/>
    <x v="0"/>
    <n v="6183440"/>
    <x v="0"/>
    <s v="mL"/>
    <x v="49"/>
    <n v="0.99"/>
    <x v="80"/>
    <x v="0"/>
  </r>
  <r>
    <x v="206"/>
    <x v="72"/>
    <x v="75"/>
    <x v="0"/>
    <x v="0"/>
    <n v="6183440"/>
    <x v="0"/>
    <s v="mL"/>
    <x v="49"/>
    <n v="0.99"/>
    <x v="80"/>
    <x v="0"/>
  </r>
  <r>
    <x v="207"/>
    <x v="166"/>
    <x v="165"/>
    <x v="0"/>
    <x v="0"/>
    <n v="6183440"/>
    <x v="0"/>
    <s v="mL"/>
    <x v="121"/>
    <n v="2.3317730270000001"/>
    <x v="186"/>
    <x v="0"/>
  </r>
  <r>
    <x v="208"/>
    <x v="166"/>
    <x v="166"/>
    <x v="0"/>
    <x v="0"/>
    <n v="6183440"/>
    <x v="0"/>
    <s v="mL"/>
    <x v="122"/>
    <n v="2.3317730270000001"/>
    <x v="187"/>
    <x v="0"/>
  </r>
  <r>
    <x v="209"/>
    <x v="167"/>
    <x v="165"/>
    <x v="0"/>
    <x v="0"/>
    <n v="6183440"/>
    <x v="0"/>
    <s v="mL"/>
    <x v="121"/>
    <n v="2.3317730270000001"/>
    <x v="186"/>
    <x v="0"/>
  </r>
  <r>
    <x v="210"/>
    <x v="168"/>
    <x v="166"/>
    <x v="0"/>
    <x v="0"/>
    <n v="6183440"/>
    <x v="0"/>
    <s v="mL"/>
    <x v="122"/>
    <n v="2.3317730270000001"/>
    <x v="187"/>
    <x v="0"/>
  </r>
  <r>
    <x v="211"/>
    <x v="169"/>
    <x v="118"/>
    <x v="0"/>
    <x v="0"/>
    <n v="6183440"/>
    <x v="0"/>
    <s v="mL"/>
    <x v="68"/>
    <n v="1.0382163203000001"/>
    <x v="136"/>
    <x v="0"/>
  </r>
  <r>
    <x v="212"/>
    <x v="170"/>
    <x v="167"/>
    <x v="0"/>
    <x v="0"/>
    <n v="6183440"/>
    <x v="0"/>
    <s v="mL"/>
    <x v="123"/>
    <n v="0.58004699999999998"/>
    <x v="188"/>
    <x v="0"/>
  </r>
  <r>
    <x v="213"/>
    <x v="170"/>
    <x v="167"/>
    <x v="0"/>
    <x v="0"/>
    <n v="6183440"/>
    <x v="0"/>
    <s v="mL"/>
    <x v="46"/>
    <n v="0.58004699999999998"/>
    <x v="189"/>
    <x v="0"/>
  </r>
  <r>
    <x v="214"/>
    <x v="171"/>
    <x v="167"/>
    <x v="0"/>
    <x v="0"/>
    <n v="6183440"/>
    <x v="0"/>
    <s v="mL"/>
    <x v="46"/>
    <n v="0.58004699999999998"/>
    <x v="189"/>
    <x v="0"/>
  </r>
  <r>
    <x v="215"/>
    <x v="172"/>
    <x v="167"/>
    <x v="0"/>
    <x v="0"/>
    <n v="6183440"/>
    <x v="0"/>
    <s v="mL"/>
    <x v="46"/>
    <n v="0.58004699999999998"/>
    <x v="189"/>
    <x v="0"/>
  </r>
  <r>
    <x v="216"/>
    <x v="173"/>
    <x v="167"/>
    <x v="0"/>
    <x v="0"/>
    <n v="6183440"/>
    <x v="0"/>
    <s v="mL"/>
    <x v="46"/>
    <n v="0.58004699999999998"/>
    <x v="189"/>
    <x v="0"/>
  </r>
  <r>
    <x v="217"/>
    <x v="174"/>
    <x v="167"/>
    <x v="0"/>
    <x v="0"/>
    <n v="6183440"/>
    <x v="0"/>
    <s v="mL"/>
    <x v="46"/>
    <n v="0.58004699999999998"/>
    <x v="189"/>
    <x v="0"/>
  </r>
  <r>
    <x v="218"/>
    <x v="175"/>
    <x v="167"/>
    <x v="0"/>
    <x v="0"/>
    <n v="6183440"/>
    <x v="0"/>
    <s v="mL"/>
    <x v="46"/>
    <n v="0.58004699999999998"/>
    <x v="189"/>
    <x v="0"/>
  </r>
  <r>
    <x v="219"/>
    <x v="176"/>
    <x v="167"/>
    <x v="0"/>
    <x v="0"/>
    <n v="6183440"/>
    <x v="0"/>
    <s v="mL"/>
    <x v="46"/>
    <n v="0.58004699999999998"/>
    <x v="189"/>
    <x v="0"/>
  </r>
  <r>
    <x v="220"/>
    <x v="177"/>
    <x v="168"/>
    <x v="0"/>
    <x v="0"/>
    <n v="6183440"/>
    <x v="0"/>
    <s v="mL"/>
    <x v="9"/>
    <n v="0.08"/>
    <x v="190"/>
    <x v="0"/>
  </r>
  <r>
    <x v="221"/>
    <x v="178"/>
    <x v="169"/>
    <x v="0"/>
    <x v="0"/>
    <n v="6183440"/>
    <x v="0"/>
    <s v="mL"/>
    <x v="124"/>
    <n v="0.08"/>
    <x v="191"/>
    <x v="0"/>
  </r>
  <r>
    <x v="222"/>
    <x v="177"/>
    <x v="168"/>
    <x v="0"/>
    <x v="0"/>
    <n v="6183440"/>
    <x v="0"/>
    <s v="mL"/>
    <x v="9"/>
    <n v="0.08"/>
    <x v="190"/>
    <x v="0"/>
  </r>
  <r>
    <x v="223"/>
    <x v="178"/>
    <x v="169"/>
    <x v="0"/>
    <x v="0"/>
    <n v="6183440"/>
    <x v="0"/>
    <s v="mL"/>
    <x v="124"/>
    <n v="0.08"/>
    <x v="191"/>
    <x v="0"/>
  </r>
  <r>
    <x v="224"/>
    <x v="179"/>
    <x v="170"/>
    <x v="1"/>
    <x v="1"/>
    <n v="5000246"/>
    <x v="1"/>
    <s v="mL"/>
    <x v="0"/>
    <n v="0.01"/>
    <x v="192"/>
    <x v="0"/>
  </r>
  <r>
    <x v="225"/>
    <x v="180"/>
    <x v="23"/>
    <x v="3"/>
    <x v="3"/>
    <n v="5002091"/>
    <x v="3"/>
    <s v="mL"/>
    <x v="118"/>
    <n v="6.6186724299999999E-2"/>
    <x v="176"/>
    <x v="0"/>
  </r>
  <r>
    <x v="226"/>
    <x v="181"/>
    <x v="92"/>
    <x v="0"/>
    <x v="0"/>
    <n v="6183440"/>
    <x v="0"/>
    <s v="mL"/>
    <x v="71"/>
    <n v="0.98385815710000002"/>
    <x v="106"/>
    <x v="0"/>
  </r>
  <r>
    <x v="227"/>
    <x v="181"/>
    <x v="94"/>
    <x v="0"/>
    <x v="0"/>
    <n v="6183440"/>
    <x v="0"/>
    <s v="mL"/>
    <x v="73"/>
    <n v="0.98385815710000002"/>
    <x v="108"/>
    <x v="0"/>
  </r>
  <r>
    <x v="228"/>
    <x v="182"/>
    <x v="93"/>
    <x v="0"/>
    <x v="0"/>
    <n v="6183440"/>
    <x v="0"/>
    <s v="mL"/>
    <x v="72"/>
    <n v="0.84886666669999999"/>
    <x v="107"/>
    <x v="0"/>
  </r>
  <r>
    <x v="229"/>
    <x v="182"/>
    <x v="95"/>
    <x v="0"/>
    <x v="0"/>
    <n v="6183440"/>
    <x v="0"/>
    <s v="mL"/>
    <x v="74"/>
    <n v="0.84886666669999999"/>
    <x v="109"/>
    <x v="0"/>
  </r>
  <r>
    <x v="230"/>
    <x v="181"/>
    <x v="98"/>
    <x v="0"/>
    <x v="0"/>
    <n v="6183440"/>
    <x v="0"/>
    <s v="mL"/>
    <x v="76"/>
    <n v="0.98385815710000002"/>
    <x v="112"/>
    <x v="0"/>
  </r>
  <r>
    <x v="231"/>
    <x v="183"/>
    <x v="171"/>
    <x v="0"/>
    <x v="0"/>
    <n v="6183440"/>
    <x v="0"/>
    <s v="mL"/>
    <x v="125"/>
    <n v="1.9769645810000001"/>
    <x v="193"/>
    <x v="0"/>
  </r>
  <r>
    <x v="231"/>
    <x v="183"/>
    <x v="172"/>
    <x v="0"/>
    <x v="0"/>
    <n v="6183440"/>
    <x v="0"/>
    <s v="mL"/>
    <x v="126"/>
    <n v="1.6444205238"/>
    <x v="194"/>
    <x v="0"/>
  </r>
  <r>
    <x v="232"/>
    <x v="184"/>
    <x v="171"/>
    <x v="0"/>
    <x v="0"/>
    <n v="6183440"/>
    <x v="0"/>
    <s v="mL"/>
    <x v="125"/>
    <n v="1.9769645810000001"/>
    <x v="193"/>
    <x v="0"/>
  </r>
  <r>
    <x v="233"/>
    <x v="185"/>
    <x v="172"/>
    <x v="0"/>
    <x v="0"/>
    <n v="6183440"/>
    <x v="0"/>
    <s v="mL"/>
    <x v="126"/>
    <n v="1.6444205238"/>
    <x v="194"/>
    <x v="0"/>
  </r>
  <r>
    <x v="234"/>
    <x v="186"/>
    <x v="103"/>
    <x v="0"/>
    <x v="0"/>
    <n v="6183440"/>
    <x v="0"/>
    <s v="mL"/>
    <x v="86"/>
    <n v="1.9769645810000001"/>
    <x v="123"/>
    <x v="0"/>
  </r>
  <r>
    <x v="235"/>
    <x v="186"/>
    <x v="105"/>
    <x v="0"/>
    <x v="0"/>
    <n v="6183440"/>
    <x v="0"/>
    <s v="mL"/>
    <x v="88"/>
    <n v="1.9769645810000001"/>
    <x v="125"/>
    <x v="0"/>
  </r>
  <r>
    <x v="236"/>
    <x v="187"/>
    <x v="104"/>
    <x v="0"/>
    <x v="0"/>
    <n v="6183440"/>
    <x v="0"/>
    <s v="mL"/>
    <x v="87"/>
    <n v="1.6444205238"/>
    <x v="124"/>
    <x v="0"/>
  </r>
  <r>
    <x v="237"/>
    <x v="166"/>
    <x v="173"/>
    <x v="0"/>
    <x v="0"/>
    <n v="6183440"/>
    <x v="0"/>
    <s v="mL"/>
    <x v="101"/>
    <n v="2.4031615901999999"/>
    <x v="195"/>
    <x v="0"/>
  </r>
  <r>
    <x v="238"/>
    <x v="187"/>
    <x v="106"/>
    <x v="0"/>
    <x v="0"/>
    <n v="6183440"/>
    <x v="0"/>
    <s v="mL"/>
    <x v="89"/>
    <n v="1.6444205238"/>
    <x v="126"/>
    <x v="0"/>
  </r>
  <r>
    <x v="239"/>
    <x v="188"/>
    <x v="174"/>
    <x v="0"/>
    <x v="0"/>
    <n v="6183440"/>
    <x v="0"/>
    <s v="mL"/>
    <x v="80"/>
    <n v="0.2038095238"/>
    <x v="196"/>
    <x v="0"/>
  </r>
  <r>
    <x v="240"/>
    <x v="188"/>
    <x v="124"/>
    <x v="0"/>
    <x v="0"/>
    <n v="6183440"/>
    <x v="0"/>
    <s v="mL"/>
    <x v="100"/>
    <n v="0.2038095238"/>
    <x v="145"/>
    <x v="0"/>
  </r>
  <r>
    <x v="241"/>
    <x v="188"/>
    <x v="125"/>
    <x v="0"/>
    <x v="0"/>
    <n v="6183440"/>
    <x v="0"/>
    <s v="mL"/>
    <x v="101"/>
    <n v="0.2038095238"/>
    <x v="146"/>
    <x v="0"/>
  </r>
  <r>
    <x v="242"/>
    <x v="116"/>
    <x v="174"/>
    <x v="0"/>
    <x v="0"/>
    <n v="6183440"/>
    <x v="0"/>
    <s v="mL"/>
    <x v="80"/>
    <n v="0.2038095238"/>
    <x v="196"/>
    <x v="0"/>
  </r>
  <r>
    <x v="243"/>
    <x v="189"/>
    <x v="173"/>
    <x v="0"/>
    <x v="0"/>
    <n v="6183440"/>
    <x v="0"/>
    <s v="mL"/>
    <x v="101"/>
    <n v="2.4031615901999999"/>
    <x v="195"/>
    <x v="0"/>
  </r>
  <r>
    <x v="244"/>
    <x v="190"/>
    <x v="166"/>
    <x v="0"/>
    <x v="0"/>
    <n v="6183440"/>
    <x v="0"/>
    <s v="mL"/>
    <x v="122"/>
    <n v="2.3317730270000001"/>
    <x v="187"/>
    <x v="0"/>
  </r>
  <r>
    <x v="245"/>
    <x v="191"/>
    <x v="166"/>
    <x v="0"/>
    <x v="0"/>
    <n v="6183440"/>
    <x v="0"/>
    <s v="mL"/>
    <x v="122"/>
    <n v="2.3317730270000001"/>
    <x v="187"/>
    <x v="0"/>
  </r>
  <r>
    <x v="246"/>
    <x v="192"/>
    <x v="105"/>
    <x v="0"/>
    <x v="0"/>
    <n v="6183440"/>
    <x v="0"/>
    <s v="mL"/>
    <x v="88"/>
    <n v="1.9769645810000001"/>
    <x v="125"/>
    <x v="0"/>
  </r>
  <r>
    <x v="247"/>
    <x v="193"/>
    <x v="105"/>
    <x v="0"/>
    <x v="0"/>
    <n v="6183440"/>
    <x v="0"/>
    <s v="mL"/>
    <x v="88"/>
    <n v="1.9769645810000001"/>
    <x v="125"/>
    <x v="0"/>
  </r>
  <r>
    <x v="247"/>
    <x v="193"/>
    <x v="106"/>
    <x v="0"/>
    <x v="0"/>
    <n v="6183440"/>
    <x v="0"/>
    <s v="mL"/>
    <x v="89"/>
    <n v="1.6444205238"/>
    <x v="126"/>
    <x v="0"/>
  </r>
  <r>
    <x v="248"/>
    <x v="194"/>
    <x v="175"/>
    <x v="1"/>
    <x v="1"/>
    <n v="5000246"/>
    <x v="1"/>
    <s v="mL"/>
    <x v="0"/>
    <n v="0.01"/>
    <x v="192"/>
    <x v="0"/>
  </r>
  <r>
    <x v="249"/>
    <x v="195"/>
    <x v="176"/>
    <x v="0"/>
    <x v="0"/>
    <n v="6183440"/>
    <x v="0"/>
    <s v="mL"/>
    <x v="3"/>
    <n v="10.2263009852"/>
    <x v="197"/>
    <x v="0"/>
  </r>
  <r>
    <x v="250"/>
    <x v="196"/>
    <x v="177"/>
    <x v="0"/>
    <x v="0"/>
    <n v="6183440"/>
    <x v="0"/>
    <s v="mL"/>
    <x v="127"/>
    <n v="0.1"/>
    <x v="198"/>
    <x v="0"/>
  </r>
  <r>
    <x v="251"/>
    <x v="196"/>
    <x v="177"/>
    <x v="0"/>
    <x v="0"/>
    <n v="6183440"/>
    <x v="0"/>
    <s v="mL"/>
    <x v="127"/>
    <n v="0.1"/>
    <x v="198"/>
    <x v="0"/>
  </r>
  <r>
    <x v="252"/>
    <x v="197"/>
    <x v="178"/>
    <x v="0"/>
    <x v="0"/>
    <n v="6183440"/>
    <x v="0"/>
    <s v="mL"/>
    <x v="49"/>
    <n v="2.14"/>
    <x v="182"/>
    <x v="0"/>
  </r>
  <r>
    <x v="252"/>
    <x v="197"/>
    <x v="179"/>
    <x v="0"/>
    <x v="0"/>
    <n v="6183440"/>
    <x v="0"/>
    <s v="mL"/>
    <x v="119"/>
    <n v="1.5284949999999999"/>
    <x v="183"/>
    <x v="0"/>
  </r>
  <r>
    <x v="253"/>
    <x v="198"/>
    <x v="180"/>
    <x v="0"/>
    <x v="0"/>
    <n v="6183440"/>
    <x v="0"/>
    <s v="mL"/>
    <x v="40"/>
    <n v="1"/>
    <x v="199"/>
    <x v="0"/>
  </r>
  <r>
    <x v="253"/>
    <x v="198"/>
    <x v="181"/>
    <x v="0"/>
    <x v="0"/>
    <n v="6183440"/>
    <x v="0"/>
    <s v="mL"/>
    <x v="40"/>
    <n v="1"/>
    <x v="199"/>
    <x v="0"/>
  </r>
  <r>
    <x v="254"/>
    <x v="199"/>
    <x v="182"/>
    <x v="0"/>
    <x v="0"/>
    <n v="6183440"/>
    <x v="0"/>
    <s v="mL"/>
    <x v="71"/>
    <n v="0.02"/>
    <x v="200"/>
    <x v="0"/>
  </r>
  <r>
    <x v="254"/>
    <x v="199"/>
    <x v="183"/>
    <x v="0"/>
    <x v="0"/>
    <n v="6183440"/>
    <x v="0"/>
    <s v="mL"/>
    <x v="128"/>
    <n v="0.02"/>
    <x v="170"/>
    <x v="0"/>
  </r>
  <r>
    <x v="255"/>
    <x v="200"/>
    <x v="184"/>
    <x v="0"/>
    <x v="0"/>
    <n v="6183440"/>
    <x v="0"/>
    <s v="mL"/>
    <x v="71"/>
    <n v="0.02"/>
    <x v="200"/>
    <x v="0"/>
  </r>
  <r>
    <x v="255"/>
    <x v="200"/>
    <x v="185"/>
    <x v="0"/>
    <x v="0"/>
    <n v="6183440"/>
    <x v="0"/>
    <s v="mL"/>
    <x v="71"/>
    <n v="0.02"/>
    <x v="200"/>
    <x v="0"/>
  </r>
  <r>
    <x v="256"/>
    <x v="201"/>
    <x v="186"/>
    <x v="0"/>
    <x v="0"/>
    <n v="6183440"/>
    <x v="0"/>
    <s v="mL"/>
    <x v="9"/>
    <n v="1.14001537E-2"/>
    <x v="9"/>
    <x v="0"/>
  </r>
  <r>
    <x v="257"/>
    <x v="202"/>
    <x v="186"/>
    <x v="0"/>
    <x v="0"/>
    <n v="6183440"/>
    <x v="0"/>
    <s v="mL"/>
    <x v="46"/>
    <n v="1.14001537E-2"/>
    <x v="201"/>
    <x v="0"/>
  </r>
  <r>
    <x v="258"/>
    <x v="203"/>
    <x v="187"/>
    <x v="0"/>
    <x v="0"/>
    <n v="6183440"/>
    <x v="0"/>
    <s v="mL"/>
    <x v="129"/>
    <n v="0.02"/>
    <x v="202"/>
    <x v="0"/>
  </r>
  <r>
    <x v="259"/>
    <x v="204"/>
    <x v="188"/>
    <x v="0"/>
    <x v="0"/>
    <n v="6183440"/>
    <x v="0"/>
    <s v="mL"/>
    <x v="130"/>
    <n v="1.9800000000000002E-2"/>
    <x v="203"/>
    <x v="0"/>
  </r>
  <r>
    <x v="260"/>
    <x v="205"/>
    <x v="189"/>
    <x v="0"/>
    <x v="0"/>
    <n v="6183440"/>
    <x v="0"/>
    <s v="mL"/>
    <x v="80"/>
    <n v="0.02"/>
    <x v="204"/>
    <x v="0"/>
  </r>
  <r>
    <x v="260"/>
    <x v="205"/>
    <x v="190"/>
    <x v="0"/>
    <x v="0"/>
    <n v="6183440"/>
    <x v="0"/>
    <s v="mL"/>
    <x v="3"/>
    <n v="0.02"/>
    <x v="205"/>
    <x v="0"/>
  </r>
  <r>
    <x v="261"/>
    <x v="206"/>
    <x v="191"/>
    <x v="0"/>
    <x v="0"/>
    <n v="6183440"/>
    <x v="0"/>
    <s v="mL"/>
    <x v="3"/>
    <n v="0.02"/>
    <x v="205"/>
    <x v="0"/>
  </r>
  <r>
    <x v="261"/>
    <x v="206"/>
    <x v="192"/>
    <x v="0"/>
    <x v="0"/>
    <n v="6183440"/>
    <x v="0"/>
    <s v="mL"/>
    <x v="3"/>
    <n v="0.02"/>
    <x v="205"/>
    <x v="0"/>
  </r>
  <r>
    <x v="262"/>
    <x v="207"/>
    <x v="193"/>
    <x v="0"/>
    <x v="0"/>
    <n v="6183440"/>
    <x v="0"/>
    <s v="mL"/>
    <x v="40"/>
    <n v="0.1"/>
    <x v="206"/>
    <x v="0"/>
  </r>
  <r>
    <x v="263"/>
    <x v="208"/>
    <x v="194"/>
    <x v="0"/>
    <x v="0"/>
    <n v="6183440"/>
    <x v="0"/>
    <s v="mL"/>
    <x v="9"/>
    <n v="0.158"/>
    <x v="207"/>
    <x v="0"/>
  </r>
  <r>
    <x v="264"/>
    <x v="209"/>
    <x v="195"/>
    <x v="0"/>
    <x v="0"/>
    <n v="6183440"/>
    <x v="0"/>
    <s v="mL"/>
    <x v="121"/>
    <n v="0.1"/>
    <x v="3"/>
    <x v="0"/>
  </r>
  <r>
    <x v="264"/>
    <x v="209"/>
    <x v="196"/>
    <x v="0"/>
    <x v="0"/>
    <n v="6183440"/>
    <x v="0"/>
    <s v="mL"/>
    <x v="131"/>
    <n v="0.1"/>
    <x v="208"/>
    <x v="0"/>
  </r>
  <r>
    <x v="265"/>
    <x v="205"/>
    <x v="189"/>
    <x v="0"/>
    <x v="0"/>
    <n v="6183440"/>
    <x v="0"/>
    <s v="mL"/>
    <x v="128"/>
    <n v="0.02"/>
    <x v="170"/>
    <x v="0"/>
  </r>
  <r>
    <x v="265"/>
    <x v="205"/>
    <x v="190"/>
    <x v="0"/>
    <x v="0"/>
    <n v="6183440"/>
    <x v="0"/>
    <s v="mL"/>
    <x v="71"/>
    <n v="0.02"/>
    <x v="200"/>
    <x v="0"/>
  </r>
  <r>
    <x v="266"/>
    <x v="206"/>
    <x v="191"/>
    <x v="0"/>
    <x v="0"/>
    <n v="6183440"/>
    <x v="0"/>
    <s v="mL"/>
    <x v="71"/>
    <n v="0.02"/>
    <x v="200"/>
    <x v="0"/>
  </r>
  <r>
    <x v="266"/>
    <x v="206"/>
    <x v="192"/>
    <x v="0"/>
    <x v="0"/>
    <n v="6183440"/>
    <x v="0"/>
    <s v="mL"/>
    <x v="71"/>
    <n v="0.02"/>
    <x v="200"/>
    <x v="0"/>
  </r>
  <r>
    <x v="267"/>
    <x v="207"/>
    <x v="193"/>
    <x v="0"/>
    <x v="0"/>
    <n v="6183440"/>
    <x v="0"/>
    <s v="mL"/>
    <x v="132"/>
    <n v="0.1"/>
    <x v="209"/>
    <x v="0"/>
  </r>
  <r>
    <x v="268"/>
    <x v="208"/>
    <x v="194"/>
    <x v="0"/>
    <x v="0"/>
    <n v="6183440"/>
    <x v="0"/>
    <s v="mL"/>
    <x v="9"/>
    <n v="0.158"/>
    <x v="207"/>
    <x v="0"/>
  </r>
  <r>
    <x v="269"/>
    <x v="210"/>
    <x v="197"/>
    <x v="0"/>
    <x v="0"/>
    <n v="6183440"/>
    <x v="0"/>
    <s v="mL"/>
    <x v="87"/>
    <n v="0.02"/>
    <x v="210"/>
    <x v="0"/>
  </r>
  <r>
    <x v="270"/>
    <x v="211"/>
    <x v="198"/>
    <x v="0"/>
    <x v="0"/>
    <n v="6183440"/>
    <x v="0"/>
    <s v="mL"/>
    <x v="133"/>
    <n v="0.05"/>
    <x v="211"/>
    <x v="0"/>
  </r>
  <r>
    <x v="270"/>
    <x v="211"/>
    <x v="199"/>
    <x v="0"/>
    <x v="0"/>
    <n v="6183440"/>
    <x v="0"/>
    <s v="mL"/>
    <x v="3"/>
    <n v="0.05"/>
    <x v="212"/>
    <x v="0"/>
  </r>
  <r>
    <x v="270"/>
    <x v="211"/>
    <x v="200"/>
    <x v="0"/>
    <x v="0"/>
    <n v="6183440"/>
    <x v="0"/>
    <s v="mL"/>
    <x v="114"/>
    <n v="0.05"/>
    <x v="192"/>
    <x v="0"/>
  </r>
  <r>
    <x v="271"/>
    <x v="212"/>
    <x v="180"/>
    <x v="0"/>
    <x v="0"/>
    <n v="6183440"/>
    <x v="0"/>
    <s v="mL"/>
    <x v="40"/>
    <n v="1"/>
    <x v="199"/>
    <x v="0"/>
  </r>
  <r>
    <x v="271"/>
    <x v="212"/>
    <x v="181"/>
    <x v="0"/>
    <x v="0"/>
    <n v="6183440"/>
    <x v="0"/>
    <s v="mL"/>
    <x v="40"/>
    <n v="1"/>
    <x v="199"/>
    <x v="0"/>
  </r>
  <r>
    <x v="272"/>
    <x v="213"/>
    <x v="201"/>
    <x v="3"/>
    <x v="3"/>
    <n v="5002091"/>
    <x v="3"/>
    <s v="g"/>
    <x v="60"/>
    <n v="3.56"/>
    <x v="213"/>
    <x v="0"/>
  </r>
  <r>
    <x v="273"/>
    <x v="214"/>
    <x v="202"/>
    <x v="0"/>
    <x v="0"/>
    <n v="6183440"/>
    <x v="0"/>
    <s v="mL"/>
    <x v="19"/>
    <n v="0.7"/>
    <x v="214"/>
    <x v="0"/>
  </r>
  <r>
    <x v="274"/>
    <x v="215"/>
    <x v="203"/>
    <x v="0"/>
    <x v="0"/>
    <n v="6183440"/>
    <x v="0"/>
    <s v="mL"/>
    <x v="134"/>
    <n v="1.0999999999999999E-2"/>
    <x v="215"/>
    <x v="0"/>
  </r>
  <r>
    <x v="275"/>
    <x v="209"/>
    <x v="195"/>
    <x v="0"/>
    <x v="0"/>
    <n v="6183440"/>
    <x v="0"/>
    <s v="mL"/>
    <x v="80"/>
    <n v="0.1"/>
    <x v="216"/>
    <x v="0"/>
  </r>
  <r>
    <x v="275"/>
    <x v="209"/>
    <x v="196"/>
    <x v="0"/>
    <x v="0"/>
    <n v="6183440"/>
    <x v="0"/>
    <s v="mL"/>
    <x v="108"/>
    <n v="0.1"/>
    <x v="200"/>
    <x v="0"/>
  </r>
  <r>
    <x v="276"/>
    <x v="206"/>
    <x v="191"/>
    <x v="0"/>
    <x v="0"/>
    <n v="6183440"/>
    <x v="0"/>
    <s v="mL"/>
    <x v="128"/>
    <n v="0.02"/>
    <x v="170"/>
    <x v="0"/>
  </r>
  <r>
    <x v="276"/>
    <x v="206"/>
    <x v="192"/>
    <x v="0"/>
    <x v="0"/>
    <n v="6183440"/>
    <x v="0"/>
    <s v="mL"/>
    <x v="128"/>
    <n v="0.02"/>
    <x v="170"/>
    <x v="0"/>
  </r>
  <r>
    <x v="277"/>
    <x v="216"/>
    <x v="180"/>
    <x v="0"/>
    <x v="0"/>
    <n v="6183440"/>
    <x v="0"/>
    <s v="mL"/>
    <x v="124"/>
    <n v="1"/>
    <x v="217"/>
    <x v="0"/>
  </r>
  <r>
    <x v="277"/>
    <x v="216"/>
    <x v="181"/>
    <x v="0"/>
    <x v="0"/>
    <n v="6183440"/>
    <x v="0"/>
    <s v="mL"/>
    <x v="124"/>
    <n v="1"/>
    <x v="217"/>
    <x v="0"/>
  </r>
  <r>
    <x v="278"/>
    <x v="213"/>
    <x v="201"/>
    <x v="3"/>
    <x v="3"/>
    <n v="5002091"/>
    <x v="3"/>
    <s v="g"/>
    <x v="60"/>
    <n v="3.56"/>
    <x v="213"/>
    <x v="0"/>
  </r>
  <r>
    <x v="279"/>
    <x v="209"/>
    <x v="195"/>
    <x v="0"/>
    <x v="0"/>
    <n v="6183440"/>
    <x v="0"/>
    <s v="mL"/>
    <x v="135"/>
    <n v="0.1"/>
    <x v="218"/>
    <x v="0"/>
  </r>
  <r>
    <x v="279"/>
    <x v="209"/>
    <x v="196"/>
    <x v="0"/>
    <x v="0"/>
    <n v="6183440"/>
    <x v="0"/>
    <s v="mL"/>
    <x v="136"/>
    <n v="0.1"/>
    <x v="219"/>
    <x v="0"/>
  </r>
  <r>
    <x v="280"/>
    <x v="205"/>
    <x v="189"/>
    <x v="0"/>
    <x v="0"/>
    <n v="6183440"/>
    <x v="0"/>
    <s v="mL"/>
    <x v="137"/>
    <n v="0.02"/>
    <x v="220"/>
    <x v="0"/>
  </r>
  <r>
    <x v="280"/>
    <x v="205"/>
    <x v="190"/>
    <x v="0"/>
    <x v="0"/>
    <n v="6183440"/>
    <x v="0"/>
    <s v="mL"/>
    <x v="138"/>
    <n v="0.02"/>
    <x v="221"/>
    <x v="0"/>
  </r>
  <r>
    <x v="281"/>
    <x v="206"/>
    <x v="191"/>
    <x v="0"/>
    <x v="0"/>
    <n v="6183440"/>
    <x v="0"/>
    <s v="mL"/>
    <x v="139"/>
    <n v="0.02"/>
    <x v="222"/>
    <x v="0"/>
  </r>
  <r>
    <x v="281"/>
    <x v="206"/>
    <x v="192"/>
    <x v="0"/>
    <x v="0"/>
    <n v="6183440"/>
    <x v="0"/>
    <s v="mL"/>
    <x v="139"/>
    <n v="0.02"/>
    <x v="222"/>
    <x v="0"/>
  </r>
  <r>
    <x v="282"/>
    <x v="207"/>
    <x v="193"/>
    <x v="0"/>
    <x v="0"/>
    <n v="6183440"/>
    <x v="0"/>
    <s v="mL"/>
    <x v="139"/>
    <n v="0.1"/>
    <x v="223"/>
    <x v="0"/>
  </r>
  <r>
    <x v="283"/>
    <x v="208"/>
    <x v="194"/>
    <x v="0"/>
    <x v="0"/>
    <n v="6183440"/>
    <x v="0"/>
    <s v="mL"/>
    <x v="140"/>
    <n v="0.158"/>
    <x v="224"/>
    <x v="0"/>
  </r>
  <r>
    <x v="284"/>
    <x v="215"/>
    <x v="203"/>
    <x v="0"/>
    <x v="0"/>
    <n v="6183440"/>
    <x v="0"/>
    <s v="mL"/>
    <x v="141"/>
    <n v="1.0999999999999999E-2"/>
    <x v="225"/>
    <x v="0"/>
  </r>
  <r>
    <x v="285"/>
    <x v="209"/>
    <x v="195"/>
    <x v="0"/>
    <x v="0"/>
    <n v="6183440"/>
    <x v="0"/>
    <s v="mL"/>
    <x v="142"/>
    <n v="0.1"/>
    <x v="226"/>
    <x v="0"/>
  </r>
  <r>
    <x v="285"/>
    <x v="209"/>
    <x v="196"/>
    <x v="0"/>
    <x v="0"/>
    <n v="6183440"/>
    <x v="0"/>
    <s v="mL"/>
    <x v="143"/>
    <n v="0.1"/>
    <x v="227"/>
    <x v="0"/>
  </r>
  <r>
    <x v="286"/>
    <x v="217"/>
    <x v="204"/>
    <x v="0"/>
    <x v="0"/>
    <n v="6183440"/>
    <x v="0"/>
    <s v="mL"/>
    <x v="68"/>
    <n v="0.99916699009999999"/>
    <x v="228"/>
    <x v="0"/>
  </r>
  <r>
    <x v="287"/>
    <x v="218"/>
    <x v="205"/>
    <x v="4"/>
    <x v="4"/>
    <m/>
    <x v="4"/>
    <m/>
    <x v="144"/>
    <m/>
    <x v="229"/>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098E030-A4E1-4416-A929-CA080FCEFF31}"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590" firstHeaderRow="1" firstDataRow="1" firstDataCol="1"/>
  <pivotFields count="12">
    <pivotField axis="axisRow" showAll="0">
      <items count="2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t="default"/>
      </items>
    </pivotField>
    <pivotField showAll="0">
      <items count="220">
        <item x="213"/>
        <item x="144"/>
        <item x="76"/>
        <item x="78"/>
        <item x="162"/>
        <item x="161"/>
        <item x="119"/>
        <item x="115"/>
        <item x="195"/>
        <item x="120"/>
        <item x="146"/>
        <item x="114"/>
        <item x="99"/>
        <item x="94"/>
        <item x="91"/>
        <item x="109"/>
        <item x="110"/>
        <item x="117"/>
        <item x="101"/>
        <item x="92"/>
        <item x="97"/>
        <item x="93"/>
        <item x="98"/>
        <item x="34"/>
        <item x="203"/>
        <item x="204"/>
        <item x="214"/>
        <item x="205"/>
        <item x="199"/>
        <item x="105"/>
        <item x="9"/>
        <item x="142"/>
        <item x="155"/>
        <item x="149"/>
        <item x="206"/>
        <item x="200"/>
        <item x="198"/>
        <item x="160"/>
        <item x="81"/>
        <item x="82"/>
        <item x="207"/>
        <item x="54"/>
        <item x="55"/>
        <item x="52"/>
        <item x="56"/>
        <item x="57"/>
        <item x="58"/>
        <item x="59"/>
        <item x="60"/>
        <item x="53"/>
        <item x="43"/>
        <item x="10"/>
        <item x="156"/>
        <item x="67"/>
        <item x="28"/>
        <item x="106"/>
        <item x="107"/>
        <item x="72"/>
        <item x="77"/>
        <item x="75"/>
        <item x="65"/>
        <item x="40"/>
        <item x="41"/>
        <item x="124"/>
        <item x="68"/>
        <item x="215"/>
        <item x="158"/>
        <item x="145"/>
        <item x="194"/>
        <item x="79"/>
        <item x="25"/>
        <item x="210"/>
        <item x="116"/>
        <item x="164"/>
        <item x="39"/>
        <item x="179"/>
        <item x="143"/>
        <item x="73"/>
        <item x="153"/>
        <item x="62"/>
        <item x="129"/>
        <item x="127"/>
        <item x="131"/>
        <item x="128"/>
        <item x="64"/>
        <item x="130"/>
        <item x="126"/>
        <item x="197"/>
        <item x="163"/>
        <item x="173"/>
        <item x="174"/>
        <item x="175"/>
        <item x="176"/>
        <item x="171"/>
        <item x="172"/>
        <item x="11"/>
        <item x="5"/>
        <item x="84"/>
        <item x="66"/>
        <item x="191"/>
        <item x="190"/>
        <item x="108"/>
        <item x="132"/>
        <item x="165"/>
        <item x="189"/>
        <item x="168"/>
        <item x="167"/>
        <item x="137"/>
        <item x="86"/>
        <item x="85"/>
        <item x="87"/>
        <item x="30"/>
        <item x="80"/>
        <item x="12"/>
        <item x="13"/>
        <item x="90"/>
        <item x="88"/>
        <item x="89"/>
        <item x="24"/>
        <item x="23"/>
        <item x="1"/>
        <item x="2"/>
        <item x="3"/>
        <item x="217"/>
        <item x="18"/>
        <item x="19"/>
        <item x="125"/>
        <item x="17"/>
        <item x="15"/>
        <item x="16"/>
        <item x="61"/>
        <item x="102"/>
        <item x="103"/>
        <item x="104"/>
        <item x="212"/>
        <item x="216"/>
        <item x="29"/>
        <item x="63"/>
        <item x="71"/>
        <item x="8"/>
        <item x="26"/>
        <item x="166"/>
        <item x="169"/>
        <item x="170"/>
        <item x="181"/>
        <item x="186"/>
        <item x="188"/>
        <item x="42"/>
        <item x="37"/>
        <item x="178"/>
        <item x="141"/>
        <item x="111"/>
        <item x="152"/>
        <item x="21"/>
        <item x="20"/>
        <item x="177"/>
        <item x="118"/>
        <item x="32"/>
        <item x="31"/>
        <item x="47"/>
        <item x="51"/>
        <item x="48"/>
        <item x="49"/>
        <item x="46"/>
        <item x="50"/>
        <item x="44"/>
        <item x="70"/>
        <item x="196"/>
        <item x="36"/>
        <item x="4"/>
        <item x="100"/>
        <item x="184"/>
        <item x="183"/>
        <item x="185"/>
        <item x="113"/>
        <item x="112"/>
        <item x="96"/>
        <item x="193"/>
        <item x="192"/>
        <item x="14"/>
        <item x="123"/>
        <item x="121"/>
        <item x="122"/>
        <item x="133"/>
        <item x="134"/>
        <item x="135"/>
        <item x="136"/>
        <item x="138"/>
        <item x="139"/>
        <item x="140"/>
        <item x="202"/>
        <item x="201"/>
        <item x="38"/>
        <item x="27"/>
        <item x="95"/>
        <item x="83"/>
        <item x="208"/>
        <item x="211"/>
        <item x="74"/>
        <item x="33"/>
        <item x="209"/>
        <item x="35"/>
        <item x="150"/>
        <item x="151"/>
        <item x="148"/>
        <item x="147"/>
        <item x="180"/>
        <item x="157"/>
        <item x="159"/>
        <item x="154"/>
        <item x="7"/>
        <item x="6"/>
        <item x="22"/>
        <item x="182"/>
        <item x="187"/>
        <item x="45"/>
        <item x="69"/>
        <item x="0"/>
        <item x="218"/>
        <item t="default"/>
      </items>
    </pivotField>
    <pivotField showAll="0">
      <items count="207">
        <item x="0"/>
        <item x="96"/>
        <item x="97"/>
        <item x="87"/>
        <item x="2"/>
        <item x="3"/>
        <item x="1"/>
        <item x="88"/>
        <item x="89"/>
        <item x="6"/>
        <item x="7"/>
        <item x="186"/>
        <item x="90"/>
        <item x="91"/>
        <item x="11"/>
        <item x="114"/>
        <item x="24"/>
        <item x="25"/>
        <item x="36"/>
        <item x="28"/>
        <item x="26"/>
        <item x="53"/>
        <item x="68"/>
        <item x="8"/>
        <item x="67"/>
        <item x="43"/>
        <item x="27"/>
        <item x="30"/>
        <item x="29"/>
        <item x="31"/>
        <item x="32"/>
        <item x="33"/>
        <item x="34"/>
        <item x="16"/>
        <item x="10"/>
        <item x="160"/>
        <item x="37"/>
        <item x="131"/>
        <item x="132"/>
        <item x="130"/>
        <item x="133"/>
        <item x="17"/>
        <item x="20"/>
        <item x="38"/>
        <item x="14"/>
        <item x="15"/>
        <item x="21"/>
        <item x="22"/>
        <item x="18"/>
        <item x="19"/>
        <item x="4"/>
        <item x="40"/>
        <item x="41"/>
        <item x="69"/>
        <item x="65"/>
        <item x="56"/>
        <item x="44"/>
        <item x="57"/>
        <item x="45"/>
        <item x="58"/>
        <item x="59"/>
        <item x="23"/>
        <item x="70"/>
        <item x="71"/>
        <item x="66"/>
        <item x="48"/>
        <item x="54"/>
        <item x="49"/>
        <item x="60"/>
        <item x="61"/>
        <item x="62"/>
        <item x="63"/>
        <item x="64"/>
        <item x="50"/>
        <item x="51"/>
        <item x="52"/>
        <item x="46"/>
        <item x="42"/>
        <item x="47"/>
        <item x="55"/>
        <item x="72"/>
        <item x="73"/>
        <item x="74"/>
        <item x="75"/>
        <item x="76"/>
        <item x="77"/>
        <item x="35"/>
        <item x="78"/>
        <item x="79"/>
        <item x="80"/>
        <item x="161"/>
        <item x="81"/>
        <item x="82"/>
        <item x="83"/>
        <item x="84"/>
        <item x="85"/>
        <item x="86"/>
        <item x="99"/>
        <item x="100"/>
        <item x="101"/>
        <item x="102"/>
        <item x="107"/>
        <item x="108"/>
        <item x="109"/>
        <item x="110"/>
        <item x="111"/>
        <item x="112"/>
        <item x="113"/>
        <item x="115"/>
        <item x="116"/>
        <item x="117"/>
        <item x="119"/>
        <item x="120"/>
        <item x="127"/>
        <item x="128"/>
        <item x="129"/>
        <item x="121"/>
        <item x="122"/>
        <item x="151"/>
        <item x="123"/>
        <item x="126"/>
        <item x="134"/>
        <item x="135"/>
        <item x="139"/>
        <item x="136"/>
        <item x="138"/>
        <item x="137"/>
        <item x="140"/>
        <item x="143"/>
        <item x="144"/>
        <item x="141"/>
        <item x="145"/>
        <item x="142"/>
        <item x="146"/>
        <item x="39"/>
        <item x="188"/>
        <item x="187"/>
        <item x="5"/>
        <item x="147"/>
        <item x="148"/>
        <item x="149"/>
        <item x="168"/>
        <item x="150"/>
        <item x="156"/>
        <item x="152"/>
        <item x="153"/>
        <item x="154"/>
        <item x="157"/>
        <item x="158"/>
        <item x="159"/>
        <item x="163"/>
        <item x="164"/>
        <item x="165"/>
        <item x="166"/>
        <item x="118"/>
        <item x="167"/>
        <item x="170"/>
        <item x="92"/>
        <item x="94"/>
        <item x="93"/>
        <item x="95"/>
        <item x="98"/>
        <item x="171"/>
        <item x="172"/>
        <item x="103"/>
        <item x="105"/>
        <item x="104"/>
        <item x="173"/>
        <item x="106"/>
        <item x="174"/>
        <item x="124"/>
        <item x="125"/>
        <item x="162"/>
        <item x="175"/>
        <item x="176"/>
        <item x="177"/>
        <item x="155"/>
        <item x="178"/>
        <item x="179"/>
        <item x="182"/>
        <item x="183"/>
        <item x="184"/>
        <item x="185"/>
        <item x="9"/>
        <item x="12"/>
        <item x="13"/>
        <item x="169"/>
        <item x="189"/>
        <item x="190"/>
        <item x="191"/>
        <item x="192"/>
        <item x="193"/>
        <item x="194"/>
        <item x="197"/>
        <item x="198"/>
        <item x="199"/>
        <item x="200"/>
        <item x="180"/>
        <item x="181"/>
        <item x="201"/>
        <item x="202"/>
        <item x="203"/>
        <item x="195"/>
        <item x="196"/>
        <item x="204"/>
        <item x="205"/>
        <item t="default"/>
      </items>
    </pivotField>
    <pivotField showAll="0">
      <items count="6">
        <item x="0"/>
        <item x="1"/>
        <item x="2"/>
        <item x="3"/>
        <item x="4"/>
        <item t="default"/>
      </items>
    </pivotField>
    <pivotField showAll="0">
      <items count="6">
        <item x="3"/>
        <item x="0"/>
        <item x="1"/>
        <item x="2"/>
        <item x="4"/>
        <item t="default"/>
      </items>
    </pivotField>
    <pivotField showAll="0"/>
    <pivotField axis="axisRow" showAll="0">
      <items count="6">
        <item x="1"/>
        <item x="3"/>
        <item x="2"/>
        <item x="0"/>
        <item x="4"/>
        <item t="default"/>
      </items>
    </pivotField>
    <pivotField showAll="0"/>
    <pivotField showAll="0">
      <items count="146">
        <item x="110"/>
        <item x="109"/>
        <item x="105"/>
        <item x="107"/>
        <item x="34"/>
        <item x="36"/>
        <item x="35"/>
        <item x="104"/>
        <item x="61"/>
        <item x="111"/>
        <item x="106"/>
        <item x="37"/>
        <item x="60"/>
        <item x="21"/>
        <item x="70"/>
        <item x="112"/>
        <item x="113"/>
        <item x="59"/>
        <item x="114"/>
        <item x="103"/>
        <item x="120"/>
        <item x="23"/>
        <item x="16"/>
        <item x="11"/>
        <item x="63"/>
        <item x="50"/>
        <item x="12"/>
        <item x="64"/>
        <item x="102"/>
        <item x="62"/>
        <item x="26"/>
        <item x="2"/>
        <item x="13"/>
        <item x="48"/>
        <item x="19"/>
        <item x="31"/>
        <item x="108"/>
        <item x="18"/>
        <item x="92"/>
        <item x="3"/>
        <item x="42"/>
        <item x="14"/>
        <item x="99"/>
        <item x="94"/>
        <item x="69"/>
        <item x="1"/>
        <item x="77"/>
        <item x="15"/>
        <item x="0"/>
        <item x="44"/>
        <item x="115"/>
        <item x="45"/>
        <item x="123"/>
        <item x="93"/>
        <item x="95"/>
        <item x="80"/>
        <item x="131"/>
        <item x="91"/>
        <item x="17"/>
        <item x="40"/>
        <item x="6"/>
        <item x="41"/>
        <item x="43"/>
        <item x="136"/>
        <item x="5"/>
        <item x="86"/>
        <item x="90"/>
        <item x="9"/>
        <item x="7"/>
        <item x="75"/>
        <item x="46"/>
        <item x="8"/>
        <item x="82"/>
        <item x="71"/>
        <item x="81"/>
        <item x="133"/>
        <item x="132"/>
        <item x="121"/>
        <item x="56"/>
        <item x="58"/>
        <item x="30"/>
        <item x="24"/>
        <item x="124"/>
        <item x="57"/>
        <item x="135"/>
        <item x="127"/>
        <item x="87"/>
        <item x="143"/>
        <item x="67"/>
        <item x="83"/>
        <item x="128"/>
        <item x="134"/>
        <item x="33"/>
        <item x="27"/>
        <item x="65"/>
        <item x="78"/>
        <item x="76"/>
        <item x="29"/>
        <item x="138"/>
        <item x="100"/>
        <item x="84"/>
        <item x="72"/>
        <item x="117"/>
        <item x="66"/>
        <item x="25"/>
        <item x="142"/>
        <item x="28"/>
        <item x="22"/>
        <item x="96"/>
        <item x="88"/>
        <item x="141"/>
        <item x="137"/>
        <item x="140"/>
        <item x="139"/>
        <item x="73"/>
        <item x="68"/>
        <item x="85"/>
        <item x="116"/>
        <item x="118"/>
        <item x="20"/>
        <item x="122"/>
        <item x="55"/>
        <item x="89"/>
        <item x="74"/>
        <item x="79"/>
        <item x="32"/>
        <item x="52"/>
        <item x="98"/>
        <item x="126"/>
        <item x="119"/>
        <item x="101"/>
        <item x="125"/>
        <item x="97"/>
        <item x="49"/>
        <item x="51"/>
        <item x="10"/>
        <item x="38"/>
        <item x="53"/>
        <item x="4"/>
        <item x="39"/>
        <item x="54"/>
        <item x="47"/>
        <item x="130"/>
        <item x="129"/>
        <item x="144"/>
        <item t="default"/>
      </items>
    </pivotField>
    <pivotField showAll="0"/>
    <pivotField dataField="1" showAll="0">
      <items count="231">
        <item x="171"/>
        <item x="174"/>
        <item x="159"/>
        <item x="94"/>
        <item x="44"/>
        <item x="132"/>
        <item x="96"/>
        <item x="45"/>
        <item x="43"/>
        <item x="160"/>
        <item x="168"/>
        <item x="158"/>
        <item x="161"/>
        <item x="157"/>
        <item x="46"/>
        <item x="105"/>
        <item x="192"/>
        <item x="205"/>
        <item x="95"/>
        <item x="162"/>
        <item x="163"/>
        <item x="164"/>
        <item x="148"/>
        <item x="9"/>
        <item x="131"/>
        <item x="7"/>
        <item x="21"/>
        <item x="204"/>
        <item x="16"/>
        <item x="17"/>
        <item x="23"/>
        <item x="22"/>
        <item x="201"/>
        <item x="150"/>
        <item x="212"/>
        <item x="152"/>
        <item x="93"/>
        <item x="180"/>
        <item x="13"/>
        <item x="154"/>
        <item x="24"/>
        <item x="149"/>
        <item x="184"/>
        <item x="20"/>
        <item x="79"/>
        <item x="200"/>
        <item x="175"/>
        <item x="19"/>
        <item x="139"/>
        <item x="215"/>
        <item x="144"/>
        <item x="151"/>
        <item x="31"/>
        <item x="179"/>
        <item x="172"/>
        <item x="1"/>
        <item x="12"/>
        <item x="92"/>
        <item x="81"/>
        <item x="210"/>
        <item x="39"/>
        <item x="170"/>
        <item x="41"/>
        <item x="34"/>
        <item x="177"/>
        <item x="71"/>
        <item x="67"/>
        <item x="216"/>
        <item x="68"/>
        <item x="69"/>
        <item x="129"/>
        <item x="70"/>
        <item x="208"/>
        <item x="155"/>
        <item x="156"/>
        <item x="72"/>
        <item x="211"/>
        <item x="18"/>
        <item x="27"/>
        <item x="206"/>
        <item x="104"/>
        <item x="98"/>
        <item x="190"/>
        <item x="66"/>
        <item x="147"/>
        <item x="225"/>
        <item x="221"/>
        <item x="65"/>
        <item x="97"/>
        <item x="219"/>
        <item x="56"/>
        <item x="59"/>
        <item x="58"/>
        <item x="57"/>
        <item x="63"/>
        <item x="55"/>
        <item x="6"/>
        <item x="64"/>
        <item x="54"/>
        <item x="53"/>
        <item x="62"/>
        <item x="61"/>
        <item x="134"/>
        <item x="135"/>
        <item x="133"/>
        <item x="130"/>
        <item x="196"/>
        <item x="209"/>
        <item x="15"/>
        <item x="3"/>
        <item x="214"/>
        <item x="207"/>
        <item x="191"/>
        <item x="220"/>
        <item x="99"/>
        <item x="222"/>
        <item x="213"/>
        <item x="2"/>
        <item x="218"/>
        <item x="198"/>
        <item x="227"/>
        <item x="26"/>
        <item x="188"/>
        <item x="14"/>
        <item x="181"/>
        <item x="11"/>
        <item x="75"/>
        <item x="76"/>
        <item x="29"/>
        <item x="0"/>
        <item x="32"/>
        <item x="226"/>
        <item x="36"/>
        <item x="73"/>
        <item x="185"/>
        <item x="8"/>
        <item x="189"/>
        <item x="173"/>
        <item x="176"/>
        <item x="25"/>
        <item x="199"/>
        <item x="88"/>
        <item x="60"/>
        <item x="35"/>
        <item x="223"/>
        <item x="113"/>
        <item x="5"/>
        <item x="145"/>
        <item x="111"/>
        <item x="106"/>
        <item x="117"/>
        <item x="224"/>
        <item x="74"/>
        <item x="141"/>
        <item x="110"/>
        <item x="178"/>
        <item x="33"/>
        <item x="85"/>
        <item x="30"/>
        <item x="140"/>
        <item x="123"/>
        <item x="127"/>
        <item x="118"/>
        <item x="51"/>
        <item x="52"/>
        <item x="217"/>
        <item x="77"/>
        <item x="89"/>
        <item x="119"/>
        <item x="197"/>
        <item x="100"/>
        <item x="137"/>
        <item x="83"/>
        <item x="82"/>
        <item x="186"/>
        <item x="102"/>
        <item x="128"/>
        <item x="124"/>
        <item x="120"/>
        <item x="112"/>
        <item x="107"/>
        <item x="114"/>
        <item x="91"/>
        <item x="166"/>
        <item x="40"/>
        <item x="38"/>
        <item x="42"/>
        <item x="143"/>
        <item x="90"/>
        <item x="165"/>
        <item x="115"/>
        <item x="169"/>
        <item x="146"/>
        <item x="101"/>
        <item x="28"/>
        <item x="108"/>
        <item x="37"/>
        <item x="228"/>
        <item x="121"/>
        <item x="103"/>
        <item x="138"/>
        <item x="136"/>
        <item x="167"/>
        <item x="142"/>
        <item x="125"/>
        <item x="122"/>
        <item x="109"/>
        <item x="84"/>
        <item x="86"/>
        <item x="153"/>
        <item x="126"/>
        <item x="187"/>
        <item x="87"/>
        <item x="48"/>
        <item x="116"/>
        <item x="47"/>
        <item x="194"/>
        <item x="183"/>
        <item x="80"/>
        <item x="50"/>
        <item x="193"/>
        <item x="49"/>
        <item x="195"/>
        <item x="182"/>
        <item x="203"/>
        <item x="202"/>
        <item x="10"/>
        <item x="4"/>
        <item x="78"/>
        <item x="229"/>
        <item t="default"/>
      </items>
    </pivotField>
    <pivotField showAll="0">
      <items count="2">
        <item x="0"/>
        <item t="default"/>
      </items>
    </pivotField>
  </pivotFields>
  <rowFields count="2">
    <field x="0"/>
    <field x="6"/>
  </rowFields>
  <rowItems count="587">
    <i>
      <x/>
    </i>
    <i r="1">
      <x v="3"/>
    </i>
    <i>
      <x v="1"/>
    </i>
    <i r="1">
      <x v="3"/>
    </i>
    <i>
      <x v="2"/>
    </i>
    <i r="1">
      <x v="3"/>
    </i>
    <i>
      <x v="3"/>
    </i>
    <i r="1">
      <x v="3"/>
    </i>
    <i>
      <x v="4"/>
    </i>
    <i r="1">
      <x v="3"/>
    </i>
    <i>
      <x v="5"/>
    </i>
    <i r="1">
      <x/>
    </i>
    <i>
      <x v="6"/>
    </i>
    <i r="1">
      <x v="2"/>
    </i>
    <i>
      <x v="7"/>
    </i>
    <i r="1">
      <x v="3"/>
    </i>
    <i>
      <x v="8"/>
    </i>
    <i r="1">
      <x v="3"/>
    </i>
    <i>
      <x v="9"/>
    </i>
    <i r="1">
      <x v="1"/>
    </i>
    <i>
      <x v="10"/>
    </i>
    <i r="1">
      <x v="3"/>
    </i>
    <i>
      <x v="11"/>
    </i>
    <i r="1">
      <x/>
    </i>
    <i>
      <x v="12"/>
    </i>
    <i r="1">
      <x v="3"/>
    </i>
    <i>
      <x v="13"/>
    </i>
    <i r="1">
      <x v="3"/>
    </i>
    <i>
      <x v="14"/>
    </i>
    <i r="1">
      <x v="3"/>
    </i>
    <i>
      <x v="15"/>
    </i>
    <i r="1">
      <x v="3"/>
    </i>
    <i>
      <x v="16"/>
    </i>
    <i r="1">
      <x v="3"/>
    </i>
    <i>
      <x v="17"/>
    </i>
    <i r="1">
      <x v="3"/>
    </i>
    <i>
      <x v="18"/>
    </i>
    <i r="1">
      <x v="3"/>
    </i>
    <i>
      <x v="19"/>
    </i>
    <i r="1">
      <x v="3"/>
    </i>
    <i>
      <x v="20"/>
    </i>
    <i r="1">
      <x v="3"/>
    </i>
    <i>
      <x v="21"/>
    </i>
    <i r="1">
      <x v="3"/>
    </i>
    <i>
      <x v="22"/>
    </i>
    <i r="1">
      <x v="3"/>
    </i>
    <i>
      <x v="23"/>
    </i>
    <i r="1">
      <x v="3"/>
    </i>
    <i>
      <x v="24"/>
    </i>
    <i r="1">
      <x v="1"/>
    </i>
    <i>
      <x v="25"/>
    </i>
    <i r="1">
      <x v="1"/>
    </i>
    <i>
      <x v="26"/>
    </i>
    <i r="1">
      <x v="2"/>
    </i>
    <i>
      <x v="27"/>
    </i>
    <i r="1">
      <x v="2"/>
    </i>
    <i>
      <x v="28"/>
    </i>
    <i r="1">
      <x v="3"/>
    </i>
    <i>
      <x v="29"/>
    </i>
    <i r="1">
      <x v="2"/>
    </i>
    <i>
      <x v="30"/>
    </i>
    <i r="1">
      <x v="1"/>
    </i>
    <i>
      <x v="31"/>
    </i>
    <i r="1">
      <x v="2"/>
    </i>
    <i>
      <x v="32"/>
    </i>
    <i r="1">
      <x v="2"/>
    </i>
    <i>
      <x v="33"/>
    </i>
    <i r="1">
      <x v="2"/>
    </i>
    <i>
      <x v="34"/>
    </i>
    <i r="1">
      <x v="3"/>
    </i>
    <i>
      <x v="35"/>
    </i>
    <i r="1">
      <x v="3"/>
    </i>
    <i>
      <x v="36"/>
    </i>
    <i r="1">
      <x v="3"/>
    </i>
    <i>
      <x v="37"/>
    </i>
    <i r="1">
      <x v="3"/>
    </i>
    <i>
      <x v="38"/>
    </i>
    <i r="1">
      <x v="3"/>
    </i>
    <i>
      <x v="39"/>
    </i>
    <i r="1">
      <x v="3"/>
    </i>
    <i>
      <x v="40"/>
    </i>
    <i r="1">
      <x/>
    </i>
    <i>
      <x v="41"/>
    </i>
    <i r="1">
      <x/>
    </i>
    <i>
      <x v="42"/>
    </i>
    <i r="1">
      <x/>
    </i>
    <i>
      <x v="43"/>
    </i>
    <i r="1">
      <x/>
    </i>
    <i>
      <x v="44"/>
    </i>
    <i r="1">
      <x v="2"/>
    </i>
    <i>
      <x v="45"/>
    </i>
    <i r="1">
      <x v="2"/>
    </i>
    <i>
      <x v="46"/>
    </i>
    <i r="1">
      <x v="2"/>
    </i>
    <i>
      <x v="47"/>
    </i>
    <i r="1">
      <x/>
    </i>
    <i r="1">
      <x v="1"/>
    </i>
    <i>
      <x v="48"/>
    </i>
    <i r="1">
      <x/>
    </i>
    <i r="1">
      <x v="1"/>
    </i>
    <i>
      <x v="49"/>
    </i>
    <i r="1">
      <x v="2"/>
    </i>
    <i>
      <x v="50"/>
    </i>
    <i r="1">
      <x v="2"/>
    </i>
    <i>
      <x v="51"/>
    </i>
    <i r="1">
      <x v="3"/>
    </i>
    <i>
      <x v="52"/>
    </i>
    <i r="1">
      <x v="3"/>
    </i>
    <i>
      <x v="53"/>
    </i>
    <i r="1">
      <x v="1"/>
    </i>
    <i>
      <x v="54"/>
    </i>
    <i r="1">
      <x v="3"/>
    </i>
    <i>
      <x v="55"/>
    </i>
    <i r="1">
      <x v="3"/>
    </i>
    <i>
      <x v="56"/>
    </i>
    <i r="1">
      <x v="3"/>
    </i>
    <i>
      <x v="57"/>
    </i>
    <i r="1">
      <x v="3"/>
    </i>
    <i>
      <x v="58"/>
    </i>
    <i r="1">
      <x v="3"/>
    </i>
    <i>
      <x v="59"/>
    </i>
    <i r="1">
      <x v="3"/>
    </i>
    <i>
      <x v="60"/>
    </i>
    <i r="1">
      <x v="3"/>
    </i>
    <i>
      <x v="61"/>
    </i>
    <i r="1">
      <x v="3"/>
    </i>
    <i>
      <x v="62"/>
    </i>
    <i r="1">
      <x v="3"/>
    </i>
    <i>
      <x v="63"/>
    </i>
    <i r="1">
      <x v="3"/>
    </i>
    <i>
      <x v="64"/>
    </i>
    <i r="1">
      <x v="3"/>
    </i>
    <i>
      <x v="65"/>
    </i>
    <i r="1">
      <x v="3"/>
    </i>
    <i>
      <x v="66"/>
    </i>
    <i r="1">
      <x v="3"/>
    </i>
    <i>
      <x v="67"/>
    </i>
    <i r="1">
      <x v="3"/>
    </i>
    <i>
      <x v="68"/>
    </i>
    <i r="1">
      <x v="3"/>
    </i>
    <i>
      <x v="69"/>
    </i>
    <i r="1">
      <x v="3"/>
    </i>
    <i>
      <x v="70"/>
    </i>
    <i r="1">
      <x v="3"/>
    </i>
    <i>
      <x v="71"/>
    </i>
    <i r="1">
      <x v="3"/>
    </i>
    <i>
      <x v="72"/>
    </i>
    <i r="1">
      <x v="3"/>
    </i>
    <i>
      <x v="73"/>
    </i>
    <i r="1">
      <x v="3"/>
    </i>
    <i>
      <x v="74"/>
    </i>
    <i r="1">
      <x v="1"/>
    </i>
    <i>
      <x v="75"/>
    </i>
    <i r="1">
      <x v="2"/>
    </i>
    <i>
      <x v="76"/>
    </i>
    <i r="1">
      <x v="3"/>
    </i>
    <i>
      <x v="77"/>
    </i>
    <i r="1">
      <x/>
    </i>
    <i r="1">
      <x v="1"/>
    </i>
    <i>
      <x v="78"/>
    </i>
    <i r="1">
      <x/>
    </i>
    <i r="1">
      <x v="1"/>
    </i>
    <i>
      <x v="79"/>
    </i>
    <i r="1">
      <x v="1"/>
    </i>
    <i>
      <x v="80"/>
    </i>
    <i r="1">
      <x v="1"/>
    </i>
    <i>
      <x v="81"/>
    </i>
    <i r="1">
      <x v="3"/>
    </i>
    <i>
      <x v="82"/>
    </i>
    <i r="1">
      <x v="3"/>
    </i>
    <i>
      <x v="83"/>
    </i>
    <i r="1">
      <x v="3"/>
    </i>
    <i>
      <x v="84"/>
    </i>
    <i r="1">
      <x v="3"/>
    </i>
    <i>
      <x v="85"/>
    </i>
    <i r="1">
      <x v="1"/>
    </i>
    <i>
      <x v="86"/>
    </i>
    <i r="1">
      <x v="1"/>
    </i>
    <i>
      <x v="87"/>
    </i>
    <i r="1">
      <x v="1"/>
    </i>
    <i>
      <x v="88"/>
    </i>
    <i r="1">
      <x v="1"/>
    </i>
    <i>
      <x v="89"/>
    </i>
    <i r="1">
      <x v="1"/>
    </i>
    <i>
      <x v="90"/>
    </i>
    <i r="1">
      <x v="1"/>
    </i>
    <i>
      <x v="91"/>
    </i>
    <i r="1">
      <x v="1"/>
    </i>
    <i>
      <x v="92"/>
    </i>
    <i r="1">
      <x v="1"/>
    </i>
    <i>
      <x v="93"/>
    </i>
    <i r="1">
      <x v="1"/>
    </i>
    <i>
      <x v="94"/>
    </i>
    <i r="1">
      <x v="1"/>
    </i>
    <i>
      <x v="95"/>
    </i>
    <i r="1">
      <x v="1"/>
    </i>
    <i>
      <x v="96"/>
    </i>
    <i r="1">
      <x v="3"/>
    </i>
    <i>
      <x v="97"/>
    </i>
    <i r="1">
      <x v="3"/>
    </i>
    <i>
      <x v="98"/>
    </i>
    <i r="1">
      <x v="3"/>
    </i>
    <i>
      <x v="99"/>
    </i>
    <i r="1">
      <x v="3"/>
    </i>
    <i>
      <x v="100"/>
    </i>
    <i r="1">
      <x v="3"/>
    </i>
    <i>
      <x v="101"/>
    </i>
    <i r="1">
      <x v="3"/>
    </i>
    <i>
      <x v="102"/>
    </i>
    <i r="1">
      <x v="3"/>
    </i>
    <i>
      <x v="103"/>
    </i>
    <i r="1">
      <x v="2"/>
    </i>
    <i r="1">
      <x v="3"/>
    </i>
    <i>
      <x v="104"/>
    </i>
    <i r="1">
      <x v="3"/>
    </i>
    <i>
      <x v="105"/>
    </i>
    <i r="1">
      <x v="3"/>
    </i>
    <i>
      <x v="106"/>
    </i>
    <i r="1">
      <x v="3"/>
    </i>
    <i>
      <x v="107"/>
    </i>
    <i r="1">
      <x v="3"/>
    </i>
    <i>
      <x v="108"/>
    </i>
    <i r="1">
      <x v="3"/>
    </i>
    <i>
      <x v="109"/>
    </i>
    <i r="1">
      <x v="3"/>
    </i>
    <i>
      <x v="110"/>
    </i>
    <i r="1">
      <x v="3"/>
    </i>
    <i>
      <x v="111"/>
    </i>
    <i r="1">
      <x v="3"/>
    </i>
    <i>
      <x v="112"/>
    </i>
    <i r="1">
      <x v="3"/>
    </i>
    <i>
      <x v="113"/>
    </i>
    <i r="1">
      <x v="2"/>
    </i>
    <i r="1">
      <x v="3"/>
    </i>
    <i>
      <x v="114"/>
    </i>
    <i r="1">
      <x v="3"/>
    </i>
    <i>
      <x v="115"/>
    </i>
    <i r="1">
      <x v="3"/>
    </i>
    <i>
      <x v="116"/>
    </i>
    <i r="1">
      <x v="3"/>
    </i>
    <i>
      <x v="117"/>
    </i>
    <i r="1">
      <x v="3"/>
    </i>
    <i>
      <x v="118"/>
    </i>
    <i r="1">
      <x v="3"/>
    </i>
    <i>
      <x v="119"/>
    </i>
    <i r="1">
      <x v="3"/>
    </i>
    <i>
      <x v="120"/>
    </i>
    <i r="1">
      <x v="3"/>
    </i>
    <i>
      <x v="121"/>
    </i>
    <i r="1">
      <x v="3"/>
    </i>
    <i>
      <x v="122"/>
    </i>
    <i r="1">
      <x v="3"/>
    </i>
    <i>
      <x v="123"/>
    </i>
    <i r="1">
      <x v="3"/>
    </i>
    <i>
      <x v="124"/>
    </i>
    <i r="1">
      <x v="3"/>
    </i>
    <i>
      <x v="125"/>
    </i>
    <i r="1">
      <x v="3"/>
    </i>
    <i>
      <x v="126"/>
    </i>
    <i r="1">
      <x v="3"/>
    </i>
    <i>
      <x v="127"/>
    </i>
    <i r="1">
      <x v="3"/>
    </i>
    <i>
      <x v="128"/>
    </i>
    <i r="1">
      <x v="3"/>
    </i>
    <i>
      <x v="129"/>
    </i>
    <i r="1">
      <x v="3"/>
    </i>
    <i>
      <x v="130"/>
    </i>
    <i r="1">
      <x v="3"/>
    </i>
    <i>
      <x v="131"/>
    </i>
    <i r="1">
      <x v="3"/>
    </i>
    <i>
      <x v="132"/>
    </i>
    <i r="1">
      <x v="3"/>
    </i>
    <i>
      <x v="133"/>
    </i>
    <i r="1">
      <x v="3"/>
    </i>
    <i>
      <x v="134"/>
    </i>
    <i r="1">
      <x v="2"/>
    </i>
    <i>
      <x v="135"/>
    </i>
    <i r="1">
      <x v="2"/>
    </i>
    <i>
      <x v="136"/>
    </i>
    <i r="1">
      <x v="3"/>
    </i>
    <i>
      <x v="137"/>
    </i>
    <i r="1">
      <x v="3"/>
    </i>
    <i>
      <x v="138"/>
    </i>
    <i r="1">
      <x v="3"/>
    </i>
    <i>
      <x v="139"/>
    </i>
    <i r="1">
      <x v="3"/>
    </i>
    <i>
      <x v="140"/>
    </i>
    <i r="1">
      <x v="3"/>
    </i>
    <i>
      <x v="141"/>
    </i>
    <i r="1">
      <x v="3"/>
    </i>
    <i>
      <x v="142"/>
    </i>
    <i r="1">
      <x v="3"/>
    </i>
    <i>
      <x v="143"/>
    </i>
    <i r="1">
      <x v="3"/>
    </i>
    <i>
      <x v="144"/>
    </i>
    <i r="1">
      <x v="3"/>
    </i>
    <i>
      <x v="145"/>
    </i>
    <i r="1">
      <x v="3"/>
    </i>
    <i>
      <x v="146"/>
    </i>
    <i r="1">
      <x v="3"/>
    </i>
    <i>
      <x v="147"/>
    </i>
    <i r="1">
      <x v="3"/>
    </i>
    <i>
      <x v="148"/>
    </i>
    <i r="1">
      <x v="3"/>
    </i>
    <i>
      <x v="149"/>
    </i>
    <i r="1">
      <x v="3"/>
    </i>
    <i>
      <x v="150"/>
    </i>
    <i r="1">
      <x v="3"/>
    </i>
    <i>
      <x v="151"/>
    </i>
    <i r="1">
      <x v="3"/>
    </i>
    <i>
      <x v="152"/>
    </i>
    <i r="1">
      <x v="3"/>
    </i>
    <i>
      <x v="153"/>
    </i>
    <i r="1">
      <x v="3"/>
    </i>
    <i>
      <x v="154"/>
    </i>
    <i r="1">
      <x v="3"/>
    </i>
    <i>
      <x v="155"/>
    </i>
    <i r="1">
      <x v="3"/>
    </i>
    <i>
      <x v="156"/>
    </i>
    <i r="1">
      <x v="3"/>
    </i>
    <i>
      <x v="157"/>
    </i>
    <i r="1">
      <x v="3"/>
    </i>
    <i>
      <x v="158"/>
    </i>
    <i r="1">
      <x v="1"/>
    </i>
    <i>
      <x v="159"/>
    </i>
    <i r="1">
      <x v="3"/>
    </i>
    <i>
      <x v="160"/>
    </i>
    <i r="1">
      <x v="3"/>
    </i>
    <i>
      <x v="161"/>
    </i>
    <i r="1">
      <x v="3"/>
    </i>
    <i>
      <x v="162"/>
    </i>
    <i r="1">
      <x/>
    </i>
    <i r="1">
      <x v="1"/>
    </i>
    <i>
      <x v="163"/>
    </i>
    <i r="1">
      <x v="3"/>
    </i>
    <i>
      <x v="164"/>
    </i>
    <i r="1">
      <x v="3"/>
    </i>
    <i>
      <x v="165"/>
    </i>
    <i r="1">
      <x/>
    </i>
    <i r="1">
      <x v="1"/>
    </i>
    <i>
      <x v="166"/>
    </i>
    <i r="1">
      <x v="3"/>
    </i>
    <i>
      <x v="167"/>
    </i>
    <i r="1">
      <x v="3"/>
    </i>
    <i>
      <x v="168"/>
    </i>
    <i r="1">
      <x v="3"/>
    </i>
    <i>
      <x v="169"/>
    </i>
    <i r="1">
      <x v="3"/>
    </i>
    <i>
      <x v="170"/>
    </i>
    <i r="1">
      <x v="3"/>
    </i>
    <i>
      <x v="171"/>
    </i>
    <i r="1">
      <x v="3"/>
    </i>
    <i>
      <x v="172"/>
    </i>
    <i r="1">
      <x v="3"/>
    </i>
    <i>
      <x v="173"/>
    </i>
    <i r="1">
      <x v="3"/>
    </i>
    <i>
      <x v="174"/>
    </i>
    <i r="1">
      <x v="3"/>
    </i>
    <i>
      <x v="175"/>
    </i>
    <i r="1">
      <x v="3"/>
    </i>
    <i>
      <x v="176"/>
    </i>
    <i r="1">
      <x v="3"/>
    </i>
    <i>
      <x v="177"/>
    </i>
    <i r="1">
      <x v="2"/>
    </i>
    <i>
      <x v="178"/>
    </i>
    <i r="1">
      <x v="3"/>
    </i>
    <i>
      <x v="179"/>
    </i>
    <i r="1">
      <x/>
    </i>
    <i r="1">
      <x v="1"/>
    </i>
    <i>
      <x v="180"/>
    </i>
    <i r="1">
      <x/>
    </i>
    <i r="1">
      <x v="1"/>
    </i>
    <i>
      <x v="181"/>
    </i>
    <i r="1">
      <x v="3"/>
    </i>
    <i>
      <x v="182"/>
    </i>
    <i r="1">
      <x/>
    </i>
    <i>
      <x v="183"/>
    </i>
    <i r="1">
      <x v="3"/>
    </i>
    <i>
      <x v="184"/>
    </i>
    <i r="1">
      <x v="3"/>
    </i>
    <i>
      <x v="185"/>
    </i>
    <i r="1">
      <x v="3"/>
    </i>
    <i>
      <x v="186"/>
    </i>
    <i r="1">
      <x v="3"/>
    </i>
    <i>
      <x v="187"/>
    </i>
    <i r="1">
      <x v="3"/>
    </i>
    <i>
      <x v="188"/>
    </i>
    <i r="1">
      <x v="3"/>
    </i>
    <i>
      <x v="189"/>
    </i>
    <i r="1">
      <x v="3"/>
    </i>
    <i>
      <x v="190"/>
    </i>
    <i r="1">
      <x v="3"/>
    </i>
    <i>
      <x v="191"/>
    </i>
    <i r="1">
      <x/>
    </i>
    <i>
      <x v="192"/>
    </i>
    <i r="1">
      <x v="1"/>
    </i>
    <i>
      <x v="193"/>
    </i>
    <i r="1">
      <x v="3"/>
    </i>
    <i>
      <x v="194"/>
    </i>
    <i r="1">
      <x v="3"/>
    </i>
    <i>
      <x v="195"/>
    </i>
    <i r="1">
      <x v="1"/>
    </i>
    <i>
      <x v="196"/>
    </i>
    <i r="1">
      <x v="3"/>
    </i>
    <i>
      <x v="197"/>
    </i>
    <i r="1">
      <x v="1"/>
    </i>
    <i>
      <x v="198"/>
    </i>
    <i r="1">
      <x/>
    </i>
    <i>
      <x v="199"/>
    </i>
    <i r="1">
      <x v="3"/>
    </i>
    <i>
      <x v="200"/>
    </i>
    <i r="1">
      <x v="3"/>
    </i>
    <i>
      <x v="201"/>
    </i>
    <i r="1">
      <x/>
    </i>
    <i>
      <x v="202"/>
    </i>
    <i r="1">
      <x v="3"/>
    </i>
    <i>
      <x v="203"/>
    </i>
    <i r="1">
      <x v="3"/>
    </i>
    <i>
      <x v="204"/>
    </i>
    <i r="1">
      <x v="3"/>
    </i>
    <i>
      <x v="205"/>
    </i>
    <i r="1">
      <x v="3"/>
    </i>
    <i>
      <x v="206"/>
    </i>
    <i r="1">
      <x v="3"/>
    </i>
    <i>
      <x v="207"/>
    </i>
    <i r="1">
      <x v="3"/>
    </i>
    <i>
      <x v="208"/>
    </i>
    <i r="1">
      <x v="3"/>
    </i>
    <i>
      <x v="209"/>
    </i>
    <i r="1">
      <x v="3"/>
    </i>
    <i>
      <x v="210"/>
    </i>
    <i r="1">
      <x v="3"/>
    </i>
    <i>
      <x v="211"/>
    </i>
    <i r="1">
      <x v="3"/>
    </i>
    <i>
      <x v="212"/>
    </i>
    <i r="1">
      <x v="3"/>
    </i>
    <i>
      <x v="213"/>
    </i>
    <i r="1">
      <x v="3"/>
    </i>
    <i>
      <x v="214"/>
    </i>
    <i r="1">
      <x v="3"/>
    </i>
    <i>
      <x v="215"/>
    </i>
    <i r="1">
      <x v="3"/>
    </i>
    <i>
      <x v="216"/>
    </i>
    <i r="1">
      <x v="3"/>
    </i>
    <i>
      <x v="217"/>
    </i>
    <i r="1">
      <x v="3"/>
    </i>
    <i>
      <x v="218"/>
    </i>
    <i r="1">
      <x v="3"/>
    </i>
    <i>
      <x v="219"/>
    </i>
    <i r="1">
      <x v="3"/>
    </i>
    <i>
      <x v="220"/>
    </i>
    <i r="1">
      <x v="3"/>
    </i>
    <i>
      <x v="221"/>
    </i>
    <i r="1">
      <x v="3"/>
    </i>
    <i>
      <x v="222"/>
    </i>
    <i r="1">
      <x v="3"/>
    </i>
    <i>
      <x v="223"/>
    </i>
    <i r="1">
      <x v="3"/>
    </i>
    <i>
      <x v="224"/>
    </i>
    <i r="1">
      <x/>
    </i>
    <i>
      <x v="225"/>
    </i>
    <i r="1">
      <x v="1"/>
    </i>
    <i>
      <x v="226"/>
    </i>
    <i r="1">
      <x v="3"/>
    </i>
    <i>
      <x v="227"/>
    </i>
    <i r="1">
      <x v="3"/>
    </i>
    <i>
      <x v="228"/>
    </i>
    <i r="1">
      <x v="3"/>
    </i>
    <i>
      <x v="229"/>
    </i>
    <i r="1">
      <x v="3"/>
    </i>
    <i>
      <x v="230"/>
    </i>
    <i r="1">
      <x v="3"/>
    </i>
    <i>
      <x v="231"/>
    </i>
    <i r="1">
      <x v="3"/>
    </i>
    <i>
      <x v="232"/>
    </i>
    <i r="1">
      <x v="3"/>
    </i>
    <i>
      <x v="233"/>
    </i>
    <i r="1">
      <x v="3"/>
    </i>
    <i>
      <x v="234"/>
    </i>
    <i r="1">
      <x v="3"/>
    </i>
    <i>
      <x v="235"/>
    </i>
    <i r="1">
      <x v="3"/>
    </i>
    <i>
      <x v="236"/>
    </i>
    <i r="1">
      <x v="3"/>
    </i>
    <i>
      <x v="237"/>
    </i>
    <i r="1">
      <x v="3"/>
    </i>
    <i>
      <x v="238"/>
    </i>
    <i r="1">
      <x v="3"/>
    </i>
    <i>
      <x v="239"/>
    </i>
    <i r="1">
      <x v="3"/>
    </i>
    <i>
      <x v="240"/>
    </i>
    <i r="1">
      <x v="3"/>
    </i>
    <i>
      <x v="241"/>
    </i>
    <i r="1">
      <x v="3"/>
    </i>
    <i>
      <x v="242"/>
    </i>
    <i r="1">
      <x v="3"/>
    </i>
    <i>
      <x v="243"/>
    </i>
    <i r="1">
      <x v="3"/>
    </i>
    <i>
      <x v="244"/>
    </i>
    <i r="1">
      <x v="3"/>
    </i>
    <i>
      <x v="245"/>
    </i>
    <i r="1">
      <x v="3"/>
    </i>
    <i>
      <x v="246"/>
    </i>
    <i r="1">
      <x v="3"/>
    </i>
    <i>
      <x v="247"/>
    </i>
    <i r="1">
      <x v="3"/>
    </i>
    <i>
      <x v="248"/>
    </i>
    <i r="1">
      <x/>
    </i>
    <i>
      <x v="249"/>
    </i>
    <i r="1">
      <x v="3"/>
    </i>
    <i>
      <x v="250"/>
    </i>
    <i r="1">
      <x v="3"/>
    </i>
    <i>
      <x v="251"/>
    </i>
    <i r="1">
      <x v="3"/>
    </i>
    <i>
      <x v="252"/>
    </i>
    <i r="1">
      <x v="3"/>
    </i>
    <i>
      <x v="253"/>
    </i>
    <i r="1">
      <x v="3"/>
    </i>
    <i>
      <x v="254"/>
    </i>
    <i r="1">
      <x v="3"/>
    </i>
    <i>
      <x v="255"/>
    </i>
    <i r="1">
      <x v="3"/>
    </i>
    <i>
      <x v="256"/>
    </i>
    <i r="1">
      <x v="3"/>
    </i>
    <i>
      <x v="257"/>
    </i>
    <i r="1">
      <x v="3"/>
    </i>
    <i>
      <x v="258"/>
    </i>
    <i r="1">
      <x v="3"/>
    </i>
    <i>
      <x v="259"/>
    </i>
    <i r="1">
      <x v="3"/>
    </i>
    <i>
      <x v="260"/>
    </i>
    <i r="1">
      <x v="3"/>
    </i>
    <i>
      <x v="261"/>
    </i>
    <i r="1">
      <x v="3"/>
    </i>
    <i>
      <x v="262"/>
    </i>
    <i r="1">
      <x v="3"/>
    </i>
    <i>
      <x v="263"/>
    </i>
    <i r="1">
      <x v="3"/>
    </i>
    <i>
      <x v="264"/>
    </i>
    <i r="1">
      <x v="3"/>
    </i>
    <i>
      <x v="265"/>
    </i>
    <i r="1">
      <x v="3"/>
    </i>
    <i>
      <x v="266"/>
    </i>
    <i r="1">
      <x v="3"/>
    </i>
    <i>
      <x v="267"/>
    </i>
    <i r="1">
      <x v="3"/>
    </i>
    <i>
      <x v="268"/>
    </i>
    <i r="1">
      <x v="3"/>
    </i>
    <i>
      <x v="269"/>
    </i>
    <i r="1">
      <x v="3"/>
    </i>
    <i>
      <x v="270"/>
    </i>
    <i r="1">
      <x v="3"/>
    </i>
    <i>
      <x v="271"/>
    </i>
    <i r="1">
      <x v="3"/>
    </i>
    <i>
      <x v="272"/>
    </i>
    <i r="1">
      <x v="1"/>
    </i>
    <i>
      <x v="273"/>
    </i>
    <i r="1">
      <x v="3"/>
    </i>
    <i>
      <x v="274"/>
    </i>
    <i r="1">
      <x v="3"/>
    </i>
    <i>
      <x v="275"/>
    </i>
    <i r="1">
      <x v="3"/>
    </i>
    <i>
      <x v="276"/>
    </i>
    <i r="1">
      <x v="3"/>
    </i>
    <i>
      <x v="277"/>
    </i>
    <i r="1">
      <x v="3"/>
    </i>
    <i>
      <x v="278"/>
    </i>
    <i r="1">
      <x v="1"/>
    </i>
    <i>
      <x v="279"/>
    </i>
    <i r="1">
      <x v="3"/>
    </i>
    <i>
      <x v="280"/>
    </i>
    <i r="1">
      <x v="3"/>
    </i>
    <i>
      <x v="281"/>
    </i>
    <i r="1">
      <x v="3"/>
    </i>
    <i>
      <x v="282"/>
    </i>
    <i r="1">
      <x v="3"/>
    </i>
    <i>
      <x v="283"/>
    </i>
    <i r="1">
      <x v="3"/>
    </i>
    <i>
      <x v="284"/>
    </i>
    <i r="1">
      <x v="3"/>
    </i>
    <i>
      <x v="285"/>
    </i>
    <i r="1">
      <x v="3"/>
    </i>
    <i>
      <x v="286"/>
    </i>
    <i r="1">
      <x v="3"/>
    </i>
    <i>
      <x v="287"/>
    </i>
    <i r="1">
      <x v="4"/>
    </i>
    <i t="grand">
      <x/>
    </i>
  </rowItems>
  <colItems count="1">
    <i/>
  </colItems>
  <dataFields count="1">
    <dataField name="Sum of Quantity of etO per frml (g)" fld="10" baseField="0" baseItem="0"/>
  </dataFields>
  <pivotTableStyleInfo name="PivotStyleLight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64C8549-E683-4E0D-BCCE-FE55D70D1BE3}"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590" firstHeaderRow="1" firstDataRow="1" firstDataCol="1"/>
  <pivotFields count="12">
    <pivotField axis="axisRow" showAll="0">
      <items count="28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t="default"/>
      </items>
    </pivotField>
    <pivotField showAll="0">
      <items count="220">
        <item x="213"/>
        <item x="144"/>
        <item x="76"/>
        <item x="78"/>
        <item x="162"/>
        <item x="161"/>
        <item x="119"/>
        <item x="115"/>
        <item x="195"/>
        <item x="120"/>
        <item x="146"/>
        <item x="114"/>
        <item x="99"/>
        <item x="94"/>
        <item x="91"/>
        <item x="109"/>
        <item x="110"/>
        <item x="117"/>
        <item x="101"/>
        <item x="92"/>
        <item x="97"/>
        <item x="93"/>
        <item x="98"/>
        <item x="34"/>
        <item x="203"/>
        <item x="204"/>
        <item x="214"/>
        <item x="205"/>
        <item x="199"/>
        <item x="105"/>
        <item x="9"/>
        <item x="142"/>
        <item x="155"/>
        <item x="149"/>
        <item x="206"/>
        <item x="200"/>
        <item x="198"/>
        <item x="160"/>
        <item x="81"/>
        <item x="82"/>
        <item x="207"/>
        <item x="54"/>
        <item x="55"/>
        <item x="52"/>
        <item x="56"/>
        <item x="57"/>
        <item x="58"/>
        <item x="59"/>
        <item x="60"/>
        <item x="53"/>
        <item x="43"/>
        <item x="10"/>
        <item x="156"/>
        <item x="67"/>
        <item x="28"/>
        <item x="106"/>
        <item x="107"/>
        <item x="72"/>
        <item x="77"/>
        <item x="75"/>
        <item x="65"/>
        <item x="40"/>
        <item x="41"/>
        <item x="124"/>
        <item x="68"/>
        <item x="215"/>
        <item x="158"/>
        <item x="145"/>
        <item x="194"/>
        <item x="79"/>
        <item x="25"/>
        <item x="210"/>
        <item x="116"/>
        <item x="164"/>
        <item x="39"/>
        <item x="179"/>
        <item x="143"/>
        <item x="73"/>
        <item x="153"/>
        <item x="62"/>
        <item x="129"/>
        <item x="127"/>
        <item x="131"/>
        <item x="128"/>
        <item x="64"/>
        <item x="130"/>
        <item x="126"/>
        <item x="197"/>
        <item x="163"/>
        <item x="173"/>
        <item x="174"/>
        <item x="175"/>
        <item x="176"/>
        <item x="171"/>
        <item x="172"/>
        <item x="11"/>
        <item x="5"/>
        <item x="84"/>
        <item x="66"/>
        <item x="191"/>
        <item x="190"/>
        <item x="108"/>
        <item x="132"/>
        <item x="165"/>
        <item x="189"/>
        <item x="168"/>
        <item x="167"/>
        <item x="137"/>
        <item x="86"/>
        <item x="85"/>
        <item x="87"/>
        <item x="30"/>
        <item x="80"/>
        <item x="12"/>
        <item x="13"/>
        <item x="90"/>
        <item x="88"/>
        <item x="89"/>
        <item x="24"/>
        <item x="23"/>
        <item x="1"/>
        <item x="2"/>
        <item x="3"/>
        <item x="217"/>
        <item x="18"/>
        <item x="19"/>
        <item x="125"/>
        <item x="17"/>
        <item x="15"/>
        <item x="16"/>
        <item x="61"/>
        <item x="102"/>
        <item x="103"/>
        <item x="104"/>
        <item x="212"/>
        <item x="216"/>
        <item x="29"/>
        <item x="63"/>
        <item x="71"/>
        <item x="8"/>
        <item x="26"/>
        <item x="166"/>
        <item x="169"/>
        <item x="170"/>
        <item x="181"/>
        <item x="186"/>
        <item x="188"/>
        <item x="42"/>
        <item x="37"/>
        <item x="178"/>
        <item x="141"/>
        <item x="111"/>
        <item x="152"/>
        <item x="21"/>
        <item x="20"/>
        <item x="177"/>
        <item x="118"/>
        <item x="32"/>
        <item x="31"/>
        <item x="47"/>
        <item x="51"/>
        <item x="48"/>
        <item x="49"/>
        <item x="46"/>
        <item x="50"/>
        <item x="44"/>
        <item x="70"/>
        <item x="196"/>
        <item x="36"/>
        <item x="4"/>
        <item x="100"/>
        <item x="184"/>
        <item x="183"/>
        <item x="185"/>
        <item x="113"/>
        <item x="112"/>
        <item x="96"/>
        <item x="193"/>
        <item x="192"/>
        <item x="14"/>
        <item x="123"/>
        <item x="121"/>
        <item x="122"/>
        <item x="133"/>
        <item x="134"/>
        <item x="135"/>
        <item x="136"/>
        <item x="138"/>
        <item x="139"/>
        <item x="140"/>
        <item x="202"/>
        <item x="201"/>
        <item x="38"/>
        <item x="27"/>
        <item x="95"/>
        <item x="83"/>
        <item x="208"/>
        <item x="211"/>
        <item x="74"/>
        <item x="33"/>
        <item x="209"/>
        <item x="35"/>
        <item x="150"/>
        <item x="151"/>
        <item x="148"/>
        <item x="147"/>
        <item x="180"/>
        <item x="157"/>
        <item x="159"/>
        <item x="154"/>
        <item x="7"/>
        <item x="6"/>
        <item x="22"/>
        <item x="182"/>
        <item x="187"/>
        <item x="45"/>
        <item x="69"/>
        <item x="0"/>
        <item x="218"/>
        <item t="default"/>
      </items>
    </pivotField>
    <pivotField showAll="0">
      <items count="207">
        <item x="0"/>
        <item x="96"/>
        <item x="97"/>
        <item x="87"/>
        <item x="2"/>
        <item x="3"/>
        <item x="1"/>
        <item x="88"/>
        <item x="89"/>
        <item x="6"/>
        <item x="7"/>
        <item x="186"/>
        <item x="90"/>
        <item x="91"/>
        <item x="11"/>
        <item x="114"/>
        <item x="24"/>
        <item x="25"/>
        <item x="36"/>
        <item x="28"/>
        <item x="26"/>
        <item x="53"/>
        <item x="68"/>
        <item x="8"/>
        <item x="67"/>
        <item x="43"/>
        <item x="27"/>
        <item x="30"/>
        <item x="29"/>
        <item x="31"/>
        <item x="32"/>
        <item x="33"/>
        <item x="34"/>
        <item x="16"/>
        <item x="10"/>
        <item x="160"/>
        <item x="37"/>
        <item x="131"/>
        <item x="132"/>
        <item x="130"/>
        <item x="133"/>
        <item x="17"/>
        <item x="20"/>
        <item x="38"/>
        <item x="14"/>
        <item x="15"/>
        <item x="21"/>
        <item x="22"/>
        <item x="18"/>
        <item x="19"/>
        <item x="4"/>
        <item x="40"/>
        <item x="41"/>
        <item x="69"/>
        <item x="65"/>
        <item x="56"/>
        <item x="44"/>
        <item x="57"/>
        <item x="45"/>
        <item x="58"/>
        <item x="59"/>
        <item x="23"/>
        <item x="70"/>
        <item x="71"/>
        <item x="66"/>
        <item x="48"/>
        <item x="54"/>
        <item x="49"/>
        <item x="60"/>
        <item x="61"/>
        <item x="62"/>
        <item x="63"/>
        <item x="64"/>
        <item x="50"/>
        <item x="51"/>
        <item x="52"/>
        <item x="46"/>
        <item x="42"/>
        <item x="47"/>
        <item x="55"/>
        <item x="72"/>
        <item x="73"/>
        <item x="74"/>
        <item x="75"/>
        <item x="76"/>
        <item x="77"/>
        <item x="35"/>
        <item x="78"/>
        <item x="79"/>
        <item x="80"/>
        <item x="161"/>
        <item x="81"/>
        <item x="82"/>
        <item x="83"/>
        <item x="84"/>
        <item x="85"/>
        <item x="86"/>
        <item x="99"/>
        <item x="100"/>
        <item x="101"/>
        <item x="102"/>
        <item x="107"/>
        <item x="108"/>
        <item x="109"/>
        <item x="110"/>
        <item x="111"/>
        <item x="112"/>
        <item x="113"/>
        <item x="115"/>
        <item x="116"/>
        <item x="117"/>
        <item x="119"/>
        <item x="120"/>
        <item x="127"/>
        <item x="128"/>
        <item x="129"/>
        <item x="121"/>
        <item x="122"/>
        <item x="151"/>
        <item x="123"/>
        <item x="126"/>
        <item x="134"/>
        <item x="135"/>
        <item x="139"/>
        <item x="136"/>
        <item x="138"/>
        <item x="137"/>
        <item x="140"/>
        <item x="143"/>
        <item x="144"/>
        <item x="141"/>
        <item x="145"/>
        <item x="142"/>
        <item x="146"/>
        <item x="39"/>
        <item x="188"/>
        <item x="187"/>
        <item x="5"/>
        <item x="147"/>
        <item x="148"/>
        <item x="149"/>
        <item x="168"/>
        <item x="150"/>
        <item x="156"/>
        <item x="152"/>
        <item x="153"/>
        <item x="154"/>
        <item x="157"/>
        <item x="158"/>
        <item x="159"/>
        <item x="163"/>
        <item x="164"/>
        <item x="165"/>
        <item x="166"/>
        <item x="118"/>
        <item x="167"/>
        <item x="170"/>
        <item x="92"/>
        <item x="94"/>
        <item x="93"/>
        <item x="95"/>
        <item x="98"/>
        <item x="171"/>
        <item x="172"/>
        <item x="103"/>
        <item x="105"/>
        <item x="104"/>
        <item x="173"/>
        <item x="106"/>
        <item x="174"/>
        <item x="124"/>
        <item x="125"/>
        <item x="162"/>
        <item x="175"/>
        <item x="176"/>
        <item x="177"/>
        <item x="155"/>
        <item x="178"/>
        <item x="179"/>
        <item x="182"/>
        <item x="183"/>
        <item x="184"/>
        <item x="185"/>
        <item x="9"/>
        <item x="12"/>
        <item x="13"/>
        <item x="169"/>
        <item x="189"/>
        <item x="190"/>
        <item x="191"/>
        <item x="192"/>
        <item x="193"/>
        <item x="194"/>
        <item x="197"/>
        <item x="198"/>
        <item x="199"/>
        <item x="200"/>
        <item x="180"/>
        <item x="181"/>
        <item x="201"/>
        <item x="202"/>
        <item x="203"/>
        <item x="195"/>
        <item x="196"/>
        <item x="204"/>
        <item x="205"/>
        <item t="default"/>
      </items>
    </pivotField>
    <pivotField showAll="0">
      <items count="6">
        <item x="0"/>
        <item x="1"/>
        <item x="2"/>
        <item x="3"/>
        <item x="4"/>
        <item t="default"/>
      </items>
    </pivotField>
    <pivotField showAll="0">
      <items count="6">
        <item x="3"/>
        <item x="0"/>
        <item x="1"/>
        <item x="2"/>
        <item x="4"/>
        <item t="default"/>
      </items>
    </pivotField>
    <pivotField showAll="0"/>
    <pivotField axis="axisRow" showAll="0">
      <items count="6">
        <item x="1"/>
        <item x="3"/>
        <item x="2"/>
        <item x="0"/>
        <item x="4"/>
        <item t="default"/>
      </items>
    </pivotField>
    <pivotField showAll="0"/>
    <pivotField showAll="0">
      <items count="146">
        <item x="110"/>
        <item x="109"/>
        <item x="105"/>
        <item x="107"/>
        <item x="34"/>
        <item x="36"/>
        <item x="35"/>
        <item x="104"/>
        <item x="61"/>
        <item x="111"/>
        <item x="106"/>
        <item x="37"/>
        <item x="60"/>
        <item x="21"/>
        <item x="70"/>
        <item x="112"/>
        <item x="113"/>
        <item x="59"/>
        <item x="114"/>
        <item x="103"/>
        <item x="120"/>
        <item x="23"/>
        <item x="16"/>
        <item x="11"/>
        <item x="63"/>
        <item x="50"/>
        <item x="12"/>
        <item x="64"/>
        <item x="102"/>
        <item x="62"/>
        <item x="26"/>
        <item x="2"/>
        <item x="13"/>
        <item x="48"/>
        <item x="19"/>
        <item x="31"/>
        <item x="108"/>
        <item x="18"/>
        <item x="92"/>
        <item x="3"/>
        <item x="42"/>
        <item x="14"/>
        <item x="99"/>
        <item x="94"/>
        <item x="69"/>
        <item x="1"/>
        <item x="77"/>
        <item x="15"/>
        <item x="0"/>
        <item x="44"/>
        <item x="115"/>
        <item x="45"/>
        <item x="123"/>
        <item x="93"/>
        <item x="95"/>
        <item x="80"/>
        <item x="131"/>
        <item x="91"/>
        <item x="17"/>
        <item x="40"/>
        <item x="6"/>
        <item x="41"/>
        <item x="43"/>
        <item x="136"/>
        <item x="5"/>
        <item x="86"/>
        <item x="90"/>
        <item x="9"/>
        <item x="7"/>
        <item x="75"/>
        <item x="46"/>
        <item x="8"/>
        <item x="82"/>
        <item x="71"/>
        <item x="81"/>
        <item x="133"/>
        <item x="132"/>
        <item x="121"/>
        <item x="56"/>
        <item x="58"/>
        <item x="30"/>
        <item x="24"/>
        <item x="124"/>
        <item x="57"/>
        <item x="135"/>
        <item x="127"/>
        <item x="87"/>
        <item x="143"/>
        <item x="67"/>
        <item x="83"/>
        <item x="128"/>
        <item x="134"/>
        <item x="33"/>
        <item x="27"/>
        <item x="65"/>
        <item x="78"/>
        <item x="76"/>
        <item x="29"/>
        <item x="138"/>
        <item x="100"/>
        <item x="84"/>
        <item x="72"/>
        <item x="117"/>
        <item x="66"/>
        <item x="25"/>
        <item x="142"/>
        <item x="28"/>
        <item x="22"/>
        <item x="96"/>
        <item x="88"/>
        <item x="141"/>
        <item x="137"/>
        <item x="140"/>
        <item x="139"/>
        <item x="73"/>
        <item x="68"/>
        <item x="85"/>
        <item x="116"/>
        <item x="118"/>
        <item x="20"/>
        <item x="122"/>
        <item x="55"/>
        <item x="89"/>
        <item x="74"/>
        <item x="79"/>
        <item x="32"/>
        <item x="52"/>
        <item x="98"/>
        <item x="126"/>
        <item x="119"/>
        <item x="101"/>
        <item x="125"/>
        <item x="97"/>
        <item x="49"/>
        <item x="51"/>
        <item x="10"/>
        <item x="38"/>
        <item x="53"/>
        <item x="4"/>
        <item x="39"/>
        <item x="54"/>
        <item x="47"/>
        <item x="130"/>
        <item x="129"/>
        <item x="144"/>
        <item t="default"/>
      </items>
    </pivotField>
    <pivotField showAll="0"/>
    <pivotField dataField="1" showAll="0">
      <items count="231">
        <item x="171"/>
        <item x="174"/>
        <item x="159"/>
        <item x="94"/>
        <item x="44"/>
        <item x="132"/>
        <item x="96"/>
        <item x="45"/>
        <item x="43"/>
        <item x="160"/>
        <item x="168"/>
        <item x="158"/>
        <item x="161"/>
        <item x="157"/>
        <item x="46"/>
        <item x="105"/>
        <item x="192"/>
        <item x="205"/>
        <item x="95"/>
        <item x="162"/>
        <item x="163"/>
        <item x="164"/>
        <item x="148"/>
        <item x="9"/>
        <item x="131"/>
        <item x="7"/>
        <item x="21"/>
        <item x="204"/>
        <item x="16"/>
        <item x="17"/>
        <item x="23"/>
        <item x="22"/>
        <item x="201"/>
        <item x="150"/>
        <item x="212"/>
        <item x="152"/>
        <item x="93"/>
        <item x="180"/>
        <item x="13"/>
        <item x="154"/>
        <item x="24"/>
        <item x="149"/>
        <item x="184"/>
        <item x="20"/>
        <item x="79"/>
        <item x="200"/>
        <item x="175"/>
        <item x="19"/>
        <item x="139"/>
        <item x="215"/>
        <item x="144"/>
        <item x="151"/>
        <item x="31"/>
        <item x="179"/>
        <item x="172"/>
        <item x="1"/>
        <item x="12"/>
        <item x="92"/>
        <item x="81"/>
        <item x="210"/>
        <item x="39"/>
        <item x="170"/>
        <item x="41"/>
        <item x="34"/>
        <item x="177"/>
        <item x="71"/>
        <item x="67"/>
        <item x="216"/>
        <item x="68"/>
        <item x="69"/>
        <item x="129"/>
        <item x="70"/>
        <item x="208"/>
        <item x="155"/>
        <item x="156"/>
        <item x="72"/>
        <item x="211"/>
        <item x="18"/>
        <item x="27"/>
        <item x="206"/>
        <item x="104"/>
        <item x="98"/>
        <item x="190"/>
        <item x="66"/>
        <item x="147"/>
        <item x="225"/>
        <item x="221"/>
        <item x="65"/>
        <item x="97"/>
        <item x="219"/>
        <item x="56"/>
        <item x="59"/>
        <item x="58"/>
        <item x="57"/>
        <item x="63"/>
        <item x="55"/>
        <item x="6"/>
        <item x="64"/>
        <item x="54"/>
        <item x="53"/>
        <item x="62"/>
        <item x="61"/>
        <item x="134"/>
        <item x="135"/>
        <item x="133"/>
        <item x="130"/>
        <item x="196"/>
        <item x="209"/>
        <item x="15"/>
        <item x="3"/>
        <item x="214"/>
        <item x="207"/>
        <item x="191"/>
        <item x="220"/>
        <item x="99"/>
        <item x="222"/>
        <item x="213"/>
        <item x="2"/>
        <item x="218"/>
        <item x="198"/>
        <item x="227"/>
        <item x="26"/>
        <item x="188"/>
        <item x="14"/>
        <item x="181"/>
        <item x="11"/>
        <item x="75"/>
        <item x="76"/>
        <item x="29"/>
        <item x="0"/>
        <item x="32"/>
        <item x="226"/>
        <item x="36"/>
        <item x="73"/>
        <item x="185"/>
        <item x="8"/>
        <item x="189"/>
        <item x="173"/>
        <item x="176"/>
        <item x="25"/>
        <item x="199"/>
        <item x="88"/>
        <item x="60"/>
        <item x="35"/>
        <item x="223"/>
        <item x="113"/>
        <item x="5"/>
        <item x="145"/>
        <item x="111"/>
        <item x="106"/>
        <item x="117"/>
        <item x="224"/>
        <item x="74"/>
        <item x="141"/>
        <item x="110"/>
        <item x="178"/>
        <item x="33"/>
        <item x="85"/>
        <item x="30"/>
        <item x="140"/>
        <item x="123"/>
        <item x="127"/>
        <item x="118"/>
        <item x="51"/>
        <item x="52"/>
        <item x="217"/>
        <item x="77"/>
        <item x="89"/>
        <item x="119"/>
        <item x="197"/>
        <item x="100"/>
        <item x="137"/>
        <item x="83"/>
        <item x="82"/>
        <item x="186"/>
        <item x="102"/>
        <item x="128"/>
        <item x="124"/>
        <item x="120"/>
        <item x="112"/>
        <item x="107"/>
        <item x="114"/>
        <item x="91"/>
        <item x="166"/>
        <item x="40"/>
        <item x="38"/>
        <item x="42"/>
        <item x="143"/>
        <item x="90"/>
        <item x="165"/>
        <item x="115"/>
        <item x="169"/>
        <item x="146"/>
        <item x="101"/>
        <item x="28"/>
        <item x="108"/>
        <item x="37"/>
        <item x="228"/>
        <item x="121"/>
        <item x="103"/>
        <item x="138"/>
        <item x="136"/>
        <item x="167"/>
        <item x="142"/>
        <item x="125"/>
        <item x="122"/>
        <item x="109"/>
        <item x="84"/>
        <item x="86"/>
        <item x="153"/>
        <item x="126"/>
        <item x="187"/>
        <item x="87"/>
        <item x="48"/>
        <item x="116"/>
        <item x="47"/>
        <item x="194"/>
        <item x="183"/>
        <item x="80"/>
        <item x="50"/>
        <item x="193"/>
        <item x="49"/>
        <item x="195"/>
        <item x="182"/>
        <item x="203"/>
        <item x="202"/>
        <item x="10"/>
        <item x="4"/>
        <item x="78"/>
        <item x="229"/>
        <item t="default"/>
      </items>
    </pivotField>
    <pivotField showAll="0">
      <items count="2">
        <item x="0"/>
        <item t="default"/>
      </items>
    </pivotField>
  </pivotFields>
  <rowFields count="2">
    <field x="0"/>
    <field x="6"/>
  </rowFields>
  <rowItems count="587">
    <i>
      <x/>
    </i>
    <i r="1">
      <x v="3"/>
    </i>
    <i>
      <x v="1"/>
    </i>
    <i r="1">
      <x v="3"/>
    </i>
    <i>
      <x v="2"/>
    </i>
    <i r="1">
      <x v="3"/>
    </i>
    <i>
      <x v="3"/>
    </i>
    <i r="1">
      <x v="3"/>
    </i>
    <i>
      <x v="4"/>
    </i>
    <i r="1">
      <x v="3"/>
    </i>
    <i>
      <x v="5"/>
    </i>
    <i r="1">
      <x/>
    </i>
    <i>
      <x v="6"/>
    </i>
    <i r="1">
      <x v="2"/>
    </i>
    <i>
      <x v="7"/>
    </i>
    <i r="1">
      <x v="3"/>
    </i>
    <i>
      <x v="8"/>
    </i>
    <i r="1">
      <x v="3"/>
    </i>
    <i>
      <x v="9"/>
    </i>
    <i r="1">
      <x v="1"/>
    </i>
    <i>
      <x v="10"/>
    </i>
    <i r="1">
      <x v="3"/>
    </i>
    <i>
      <x v="11"/>
    </i>
    <i r="1">
      <x/>
    </i>
    <i>
      <x v="12"/>
    </i>
    <i r="1">
      <x v="3"/>
    </i>
    <i>
      <x v="13"/>
    </i>
    <i r="1">
      <x v="3"/>
    </i>
    <i>
      <x v="14"/>
    </i>
    <i r="1">
      <x v="3"/>
    </i>
    <i>
      <x v="15"/>
    </i>
    <i r="1">
      <x v="3"/>
    </i>
    <i>
      <x v="16"/>
    </i>
    <i r="1">
      <x v="3"/>
    </i>
    <i>
      <x v="17"/>
    </i>
    <i r="1">
      <x v="3"/>
    </i>
    <i>
      <x v="18"/>
    </i>
    <i r="1">
      <x v="3"/>
    </i>
    <i>
      <x v="19"/>
    </i>
    <i r="1">
      <x v="3"/>
    </i>
    <i>
      <x v="20"/>
    </i>
    <i r="1">
      <x v="3"/>
    </i>
    <i>
      <x v="21"/>
    </i>
    <i r="1">
      <x v="3"/>
    </i>
    <i>
      <x v="22"/>
    </i>
    <i r="1">
      <x v="3"/>
    </i>
    <i>
      <x v="23"/>
    </i>
    <i r="1">
      <x v="3"/>
    </i>
    <i>
      <x v="24"/>
    </i>
    <i r="1">
      <x v="1"/>
    </i>
    <i>
      <x v="25"/>
    </i>
    <i r="1">
      <x v="1"/>
    </i>
    <i>
      <x v="26"/>
    </i>
    <i r="1">
      <x v="2"/>
    </i>
    <i>
      <x v="27"/>
    </i>
    <i r="1">
      <x v="2"/>
    </i>
    <i>
      <x v="28"/>
    </i>
    <i r="1">
      <x v="3"/>
    </i>
    <i>
      <x v="29"/>
    </i>
    <i r="1">
      <x v="2"/>
    </i>
    <i>
      <x v="30"/>
    </i>
    <i r="1">
      <x v="1"/>
    </i>
    <i>
      <x v="31"/>
    </i>
    <i r="1">
      <x v="2"/>
    </i>
    <i>
      <x v="32"/>
    </i>
    <i r="1">
      <x v="2"/>
    </i>
    <i>
      <x v="33"/>
    </i>
    <i r="1">
      <x v="2"/>
    </i>
    <i>
      <x v="34"/>
    </i>
    <i r="1">
      <x v="3"/>
    </i>
    <i>
      <x v="35"/>
    </i>
    <i r="1">
      <x v="3"/>
    </i>
    <i>
      <x v="36"/>
    </i>
    <i r="1">
      <x v="3"/>
    </i>
    <i>
      <x v="37"/>
    </i>
    <i r="1">
      <x v="3"/>
    </i>
    <i>
      <x v="38"/>
    </i>
    <i r="1">
      <x v="3"/>
    </i>
    <i>
      <x v="39"/>
    </i>
    <i r="1">
      <x v="3"/>
    </i>
    <i>
      <x v="40"/>
    </i>
    <i r="1">
      <x/>
    </i>
    <i>
      <x v="41"/>
    </i>
    <i r="1">
      <x/>
    </i>
    <i>
      <x v="42"/>
    </i>
    <i r="1">
      <x/>
    </i>
    <i>
      <x v="43"/>
    </i>
    <i r="1">
      <x/>
    </i>
    <i>
      <x v="44"/>
    </i>
    <i r="1">
      <x v="2"/>
    </i>
    <i>
      <x v="45"/>
    </i>
    <i r="1">
      <x v="2"/>
    </i>
    <i>
      <x v="46"/>
    </i>
    <i r="1">
      <x v="2"/>
    </i>
    <i>
      <x v="47"/>
    </i>
    <i r="1">
      <x/>
    </i>
    <i r="1">
      <x v="1"/>
    </i>
    <i>
      <x v="48"/>
    </i>
    <i r="1">
      <x/>
    </i>
    <i r="1">
      <x v="1"/>
    </i>
    <i>
      <x v="49"/>
    </i>
    <i r="1">
      <x v="2"/>
    </i>
    <i>
      <x v="50"/>
    </i>
    <i r="1">
      <x v="2"/>
    </i>
    <i>
      <x v="51"/>
    </i>
    <i r="1">
      <x v="3"/>
    </i>
    <i>
      <x v="52"/>
    </i>
    <i r="1">
      <x v="3"/>
    </i>
    <i>
      <x v="53"/>
    </i>
    <i r="1">
      <x v="1"/>
    </i>
    <i>
      <x v="54"/>
    </i>
    <i r="1">
      <x v="3"/>
    </i>
    <i>
      <x v="55"/>
    </i>
    <i r="1">
      <x v="3"/>
    </i>
    <i>
      <x v="56"/>
    </i>
    <i r="1">
      <x v="3"/>
    </i>
    <i>
      <x v="57"/>
    </i>
    <i r="1">
      <x v="3"/>
    </i>
    <i>
      <x v="58"/>
    </i>
    <i r="1">
      <x v="3"/>
    </i>
    <i>
      <x v="59"/>
    </i>
    <i r="1">
      <x v="3"/>
    </i>
    <i>
      <x v="60"/>
    </i>
    <i r="1">
      <x v="3"/>
    </i>
    <i>
      <x v="61"/>
    </i>
    <i r="1">
      <x v="3"/>
    </i>
    <i>
      <x v="62"/>
    </i>
    <i r="1">
      <x v="3"/>
    </i>
    <i>
      <x v="63"/>
    </i>
    <i r="1">
      <x v="3"/>
    </i>
    <i>
      <x v="64"/>
    </i>
    <i r="1">
      <x v="3"/>
    </i>
    <i>
      <x v="65"/>
    </i>
    <i r="1">
      <x v="3"/>
    </i>
    <i>
      <x v="66"/>
    </i>
    <i r="1">
      <x v="3"/>
    </i>
    <i>
      <x v="67"/>
    </i>
    <i r="1">
      <x v="3"/>
    </i>
    <i>
      <x v="68"/>
    </i>
    <i r="1">
      <x v="3"/>
    </i>
    <i>
      <x v="69"/>
    </i>
    <i r="1">
      <x v="3"/>
    </i>
    <i>
      <x v="70"/>
    </i>
    <i r="1">
      <x v="3"/>
    </i>
    <i>
      <x v="71"/>
    </i>
    <i r="1">
      <x v="3"/>
    </i>
    <i>
      <x v="72"/>
    </i>
    <i r="1">
      <x v="3"/>
    </i>
    <i>
      <x v="73"/>
    </i>
    <i r="1">
      <x v="3"/>
    </i>
    <i>
      <x v="74"/>
    </i>
    <i r="1">
      <x v="1"/>
    </i>
    <i>
      <x v="75"/>
    </i>
    <i r="1">
      <x v="2"/>
    </i>
    <i>
      <x v="76"/>
    </i>
    <i r="1">
      <x v="3"/>
    </i>
    <i>
      <x v="77"/>
    </i>
    <i r="1">
      <x/>
    </i>
    <i r="1">
      <x v="1"/>
    </i>
    <i>
      <x v="78"/>
    </i>
    <i r="1">
      <x/>
    </i>
    <i r="1">
      <x v="1"/>
    </i>
    <i>
      <x v="79"/>
    </i>
    <i r="1">
      <x v="1"/>
    </i>
    <i>
      <x v="80"/>
    </i>
    <i r="1">
      <x v="1"/>
    </i>
    <i>
      <x v="81"/>
    </i>
    <i r="1">
      <x v="3"/>
    </i>
    <i>
      <x v="82"/>
    </i>
    <i r="1">
      <x v="3"/>
    </i>
    <i>
      <x v="83"/>
    </i>
    <i r="1">
      <x v="3"/>
    </i>
    <i>
      <x v="84"/>
    </i>
    <i r="1">
      <x v="3"/>
    </i>
    <i>
      <x v="85"/>
    </i>
    <i r="1">
      <x v="1"/>
    </i>
    <i>
      <x v="86"/>
    </i>
    <i r="1">
      <x v="1"/>
    </i>
    <i>
      <x v="87"/>
    </i>
    <i r="1">
      <x v="1"/>
    </i>
    <i>
      <x v="88"/>
    </i>
    <i r="1">
      <x v="1"/>
    </i>
    <i>
      <x v="89"/>
    </i>
    <i r="1">
      <x v="1"/>
    </i>
    <i>
      <x v="90"/>
    </i>
    <i r="1">
      <x v="1"/>
    </i>
    <i>
      <x v="91"/>
    </i>
    <i r="1">
      <x v="1"/>
    </i>
    <i>
      <x v="92"/>
    </i>
    <i r="1">
      <x v="1"/>
    </i>
    <i>
      <x v="93"/>
    </i>
    <i r="1">
      <x v="1"/>
    </i>
    <i>
      <x v="94"/>
    </i>
    <i r="1">
      <x v="1"/>
    </i>
    <i>
      <x v="95"/>
    </i>
    <i r="1">
      <x v="1"/>
    </i>
    <i>
      <x v="96"/>
    </i>
    <i r="1">
      <x v="3"/>
    </i>
    <i>
      <x v="97"/>
    </i>
    <i r="1">
      <x v="3"/>
    </i>
    <i>
      <x v="98"/>
    </i>
    <i r="1">
      <x v="3"/>
    </i>
    <i>
      <x v="99"/>
    </i>
    <i r="1">
      <x v="3"/>
    </i>
    <i>
      <x v="100"/>
    </i>
    <i r="1">
      <x v="3"/>
    </i>
    <i>
      <x v="101"/>
    </i>
    <i r="1">
      <x v="3"/>
    </i>
    <i>
      <x v="102"/>
    </i>
    <i r="1">
      <x v="3"/>
    </i>
    <i>
      <x v="103"/>
    </i>
    <i r="1">
      <x v="2"/>
    </i>
    <i r="1">
      <x v="3"/>
    </i>
    <i>
      <x v="104"/>
    </i>
    <i r="1">
      <x v="3"/>
    </i>
    <i>
      <x v="105"/>
    </i>
    <i r="1">
      <x v="3"/>
    </i>
    <i>
      <x v="106"/>
    </i>
    <i r="1">
      <x v="3"/>
    </i>
    <i>
      <x v="107"/>
    </i>
    <i r="1">
      <x v="3"/>
    </i>
    <i>
      <x v="108"/>
    </i>
    <i r="1">
      <x v="3"/>
    </i>
    <i>
      <x v="109"/>
    </i>
    <i r="1">
      <x v="3"/>
    </i>
    <i>
      <x v="110"/>
    </i>
    <i r="1">
      <x v="3"/>
    </i>
    <i>
      <x v="111"/>
    </i>
    <i r="1">
      <x v="3"/>
    </i>
    <i>
      <x v="112"/>
    </i>
    <i r="1">
      <x v="3"/>
    </i>
    <i>
      <x v="113"/>
    </i>
    <i r="1">
      <x v="2"/>
    </i>
    <i r="1">
      <x v="3"/>
    </i>
    <i>
      <x v="114"/>
    </i>
    <i r="1">
      <x v="3"/>
    </i>
    <i>
      <x v="115"/>
    </i>
    <i r="1">
      <x v="3"/>
    </i>
    <i>
      <x v="116"/>
    </i>
    <i r="1">
      <x v="3"/>
    </i>
    <i>
      <x v="117"/>
    </i>
    <i r="1">
      <x v="3"/>
    </i>
    <i>
      <x v="118"/>
    </i>
    <i r="1">
      <x v="3"/>
    </i>
    <i>
      <x v="119"/>
    </i>
    <i r="1">
      <x v="3"/>
    </i>
    <i>
      <x v="120"/>
    </i>
    <i r="1">
      <x v="3"/>
    </i>
    <i>
      <x v="121"/>
    </i>
    <i r="1">
      <x v="3"/>
    </i>
    <i>
      <x v="122"/>
    </i>
    <i r="1">
      <x v="3"/>
    </i>
    <i>
      <x v="123"/>
    </i>
    <i r="1">
      <x v="3"/>
    </i>
    <i>
      <x v="124"/>
    </i>
    <i r="1">
      <x v="3"/>
    </i>
    <i>
      <x v="125"/>
    </i>
    <i r="1">
      <x v="3"/>
    </i>
    <i>
      <x v="126"/>
    </i>
    <i r="1">
      <x v="3"/>
    </i>
    <i>
      <x v="127"/>
    </i>
    <i r="1">
      <x v="3"/>
    </i>
    <i>
      <x v="128"/>
    </i>
    <i r="1">
      <x v="3"/>
    </i>
    <i>
      <x v="129"/>
    </i>
    <i r="1">
      <x v="3"/>
    </i>
    <i>
      <x v="130"/>
    </i>
    <i r="1">
      <x v="3"/>
    </i>
    <i>
      <x v="131"/>
    </i>
    <i r="1">
      <x v="3"/>
    </i>
    <i>
      <x v="132"/>
    </i>
    <i r="1">
      <x v="3"/>
    </i>
    <i>
      <x v="133"/>
    </i>
    <i r="1">
      <x v="3"/>
    </i>
    <i>
      <x v="134"/>
    </i>
    <i r="1">
      <x v="2"/>
    </i>
    <i>
      <x v="135"/>
    </i>
    <i r="1">
      <x v="2"/>
    </i>
    <i>
      <x v="136"/>
    </i>
    <i r="1">
      <x v="3"/>
    </i>
    <i>
      <x v="137"/>
    </i>
    <i r="1">
      <x v="3"/>
    </i>
    <i>
      <x v="138"/>
    </i>
    <i r="1">
      <x v="3"/>
    </i>
    <i>
      <x v="139"/>
    </i>
    <i r="1">
      <x v="3"/>
    </i>
    <i>
      <x v="140"/>
    </i>
    <i r="1">
      <x v="3"/>
    </i>
    <i>
      <x v="141"/>
    </i>
    <i r="1">
      <x v="3"/>
    </i>
    <i>
      <x v="142"/>
    </i>
    <i r="1">
      <x v="3"/>
    </i>
    <i>
      <x v="143"/>
    </i>
    <i r="1">
      <x v="3"/>
    </i>
    <i>
      <x v="144"/>
    </i>
    <i r="1">
      <x v="3"/>
    </i>
    <i>
      <x v="145"/>
    </i>
    <i r="1">
      <x v="3"/>
    </i>
    <i>
      <x v="146"/>
    </i>
    <i r="1">
      <x v="3"/>
    </i>
    <i>
      <x v="147"/>
    </i>
    <i r="1">
      <x v="3"/>
    </i>
    <i>
      <x v="148"/>
    </i>
    <i r="1">
      <x v="3"/>
    </i>
    <i>
      <x v="149"/>
    </i>
    <i r="1">
      <x v="3"/>
    </i>
    <i>
      <x v="150"/>
    </i>
    <i r="1">
      <x v="3"/>
    </i>
    <i>
      <x v="151"/>
    </i>
    <i r="1">
      <x v="3"/>
    </i>
    <i>
      <x v="152"/>
    </i>
    <i r="1">
      <x v="3"/>
    </i>
    <i>
      <x v="153"/>
    </i>
    <i r="1">
      <x v="3"/>
    </i>
    <i>
      <x v="154"/>
    </i>
    <i r="1">
      <x v="3"/>
    </i>
    <i>
      <x v="155"/>
    </i>
    <i r="1">
      <x v="3"/>
    </i>
    <i>
      <x v="156"/>
    </i>
    <i r="1">
      <x v="3"/>
    </i>
    <i>
      <x v="157"/>
    </i>
    <i r="1">
      <x v="3"/>
    </i>
    <i>
      <x v="158"/>
    </i>
    <i r="1">
      <x v="1"/>
    </i>
    <i>
      <x v="159"/>
    </i>
    <i r="1">
      <x v="3"/>
    </i>
    <i>
      <x v="160"/>
    </i>
    <i r="1">
      <x v="3"/>
    </i>
    <i>
      <x v="161"/>
    </i>
    <i r="1">
      <x v="3"/>
    </i>
    <i>
      <x v="162"/>
    </i>
    <i r="1">
      <x/>
    </i>
    <i r="1">
      <x v="1"/>
    </i>
    <i>
      <x v="163"/>
    </i>
    <i r="1">
      <x v="3"/>
    </i>
    <i>
      <x v="164"/>
    </i>
    <i r="1">
      <x v="3"/>
    </i>
    <i>
      <x v="165"/>
    </i>
    <i r="1">
      <x/>
    </i>
    <i r="1">
      <x v="1"/>
    </i>
    <i>
      <x v="166"/>
    </i>
    <i r="1">
      <x v="3"/>
    </i>
    <i>
      <x v="167"/>
    </i>
    <i r="1">
      <x v="3"/>
    </i>
    <i>
      <x v="168"/>
    </i>
    <i r="1">
      <x v="3"/>
    </i>
    <i>
      <x v="169"/>
    </i>
    <i r="1">
      <x v="3"/>
    </i>
    <i>
      <x v="170"/>
    </i>
    <i r="1">
      <x v="3"/>
    </i>
    <i>
      <x v="171"/>
    </i>
    <i r="1">
      <x v="3"/>
    </i>
    <i>
      <x v="172"/>
    </i>
    <i r="1">
      <x v="3"/>
    </i>
    <i>
      <x v="173"/>
    </i>
    <i r="1">
      <x v="3"/>
    </i>
    <i>
      <x v="174"/>
    </i>
    <i r="1">
      <x v="3"/>
    </i>
    <i>
      <x v="175"/>
    </i>
    <i r="1">
      <x v="3"/>
    </i>
    <i>
      <x v="176"/>
    </i>
    <i r="1">
      <x v="3"/>
    </i>
    <i>
      <x v="177"/>
    </i>
    <i r="1">
      <x v="2"/>
    </i>
    <i>
      <x v="178"/>
    </i>
    <i r="1">
      <x v="3"/>
    </i>
    <i>
      <x v="179"/>
    </i>
    <i r="1">
      <x/>
    </i>
    <i r="1">
      <x v="1"/>
    </i>
    <i>
      <x v="180"/>
    </i>
    <i r="1">
      <x/>
    </i>
    <i r="1">
      <x v="1"/>
    </i>
    <i>
      <x v="181"/>
    </i>
    <i r="1">
      <x v="3"/>
    </i>
    <i>
      <x v="182"/>
    </i>
    <i r="1">
      <x/>
    </i>
    <i>
      <x v="183"/>
    </i>
    <i r="1">
      <x v="3"/>
    </i>
    <i>
      <x v="184"/>
    </i>
    <i r="1">
      <x v="3"/>
    </i>
    <i>
      <x v="185"/>
    </i>
    <i r="1">
      <x v="3"/>
    </i>
    <i>
      <x v="186"/>
    </i>
    <i r="1">
      <x v="3"/>
    </i>
    <i>
      <x v="187"/>
    </i>
    <i r="1">
      <x v="3"/>
    </i>
    <i>
      <x v="188"/>
    </i>
    <i r="1">
      <x v="3"/>
    </i>
    <i>
      <x v="189"/>
    </i>
    <i r="1">
      <x v="3"/>
    </i>
    <i>
      <x v="190"/>
    </i>
    <i r="1">
      <x v="3"/>
    </i>
    <i>
      <x v="191"/>
    </i>
    <i r="1">
      <x/>
    </i>
    <i>
      <x v="192"/>
    </i>
    <i r="1">
      <x v="1"/>
    </i>
    <i>
      <x v="193"/>
    </i>
    <i r="1">
      <x v="3"/>
    </i>
    <i>
      <x v="194"/>
    </i>
    <i r="1">
      <x v="3"/>
    </i>
    <i>
      <x v="195"/>
    </i>
    <i r="1">
      <x v="1"/>
    </i>
    <i>
      <x v="196"/>
    </i>
    <i r="1">
      <x v="3"/>
    </i>
    <i>
      <x v="197"/>
    </i>
    <i r="1">
      <x v="1"/>
    </i>
    <i>
      <x v="198"/>
    </i>
    <i r="1">
      <x/>
    </i>
    <i>
      <x v="199"/>
    </i>
    <i r="1">
      <x v="3"/>
    </i>
    <i>
      <x v="200"/>
    </i>
    <i r="1">
      <x v="3"/>
    </i>
    <i>
      <x v="201"/>
    </i>
    <i r="1">
      <x/>
    </i>
    <i>
      <x v="202"/>
    </i>
    <i r="1">
      <x v="3"/>
    </i>
    <i>
      <x v="203"/>
    </i>
    <i r="1">
      <x v="3"/>
    </i>
    <i>
      <x v="204"/>
    </i>
    <i r="1">
      <x v="3"/>
    </i>
    <i>
      <x v="205"/>
    </i>
    <i r="1">
      <x v="3"/>
    </i>
    <i>
      <x v="206"/>
    </i>
    <i r="1">
      <x v="3"/>
    </i>
    <i>
      <x v="207"/>
    </i>
    <i r="1">
      <x v="3"/>
    </i>
    <i>
      <x v="208"/>
    </i>
    <i r="1">
      <x v="3"/>
    </i>
    <i>
      <x v="209"/>
    </i>
    <i r="1">
      <x v="3"/>
    </i>
    <i>
      <x v="210"/>
    </i>
    <i r="1">
      <x v="3"/>
    </i>
    <i>
      <x v="211"/>
    </i>
    <i r="1">
      <x v="3"/>
    </i>
    <i>
      <x v="212"/>
    </i>
    <i r="1">
      <x v="3"/>
    </i>
    <i>
      <x v="213"/>
    </i>
    <i r="1">
      <x v="3"/>
    </i>
    <i>
      <x v="214"/>
    </i>
    <i r="1">
      <x v="3"/>
    </i>
    <i>
      <x v="215"/>
    </i>
    <i r="1">
      <x v="3"/>
    </i>
    <i>
      <x v="216"/>
    </i>
    <i r="1">
      <x v="3"/>
    </i>
    <i>
      <x v="217"/>
    </i>
    <i r="1">
      <x v="3"/>
    </i>
    <i>
      <x v="218"/>
    </i>
    <i r="1">
      <x v="3"/>
    </i>
    <i>
      <x v="219"/>
    </i>
    <i r="1">
      <x v="3"/>
    </i>
    <i>
      <x v="220"/>
    </i>
    <i r="1">
      <x v="3"/>
    </i>
    <i>
      <x v="221"/>
    </i>
    <i r="1">
      <x v="3"/>
    </i>
    <i>
      <x v="222"/>
    </i>
    <i r="1">
      <x v="3"/>
    </i>
    <i>
      <x v="223"/>
    </i>
    <i r="1">
      <x v="3"/>
    </i>
    <i>
      <x v="224"/>
    </i>
    <i r="1">
      <x/>
    </i>
    <i>
      <x v="225"/>
    </i>
    <i r="1">
      <x v="1"/>
    </i>
    <i>
      <x v="226"/>
    </i>
    <i r="1">
      <x v="3"/>
    </i>
    <i>
      <x v="227"/>
    </i>
    <i r="1">
      <x v="3"/>
    </i>
    <i>
      <x v="228"/>
    </i>
    <i r="1">
      <x v="3"/>
    </i>
    <i>
      <x v="229"/>
    </i>
    <i r="1">
      <x v="3"/>
    </i>
    <i>
      <x v="230"/>
    </i>
    <i r="1">
      <x v="3"/>
    </i>
    <i>
      <x v="231"/>
    </i>
    <i r="1">
      <x v="3"/>
    </i>
    <i>
      <x v="232"/>
    </i>
    <i r="1">
      <x v="3"/>
    </i>
    <i>
      <x v="233"/>
    </i>
    <i r="1">
      <x v="3"/>
    </i>
    <i>
      <x v="234"/>
    </i>
    <i r="1">
      <x v="3"/>
    </i>
    <i>
      <x v="235"/>
    </i>
    <i r="1">
      <x v="3"/>
    </i>
    <i>
      <x v="236"/>
    </i>
    <i r="1">
      <x v="3"/>
    </i>
    <i>
      <x v="237"/>
    </i>
    <i r="1">
      <x v="3"/>
    </i>
    <i>
      <x v="238"/>
    </i>
    <i r="1">
      <x v="3"/>
    </i>
    <i>
      <x v="239"/>
    </i>
    <i r="1">
      <x v="3"/>
    </i>
    <i>
      <x v="240"/>
    </i>
    <i r="1">
      <x v="3"/>
    </i>
    <i>
      <x v="241"/>
    </i>
    <i r="1">
      <x v="3"/>
    </i>
    <i>
      <x v="242"/>
    </i>
    <i r="1">
      <x v="3"/>
    </i>
    <i>
      <x v="243"/>
    </i>
    <i r="1">
      <x v="3"/>
    </i>
    <i>
      <x v="244"/>
    </i>
    <i r="1">
      <x v="3"/>
    </i>
    <i>
      <x v="245"/>
    </i>
    <i r="1">
      <x v="3"/>
    </i>
    <i>
      <x v="246"/>
    </i>
    <i r="1">
      <x v="3"/>
    </i>
    <i>
      <x v="247"/>
    </i>
    <i r="1">
      <x v="3"/>
    </i>
    <i>
      <x v="248"/>
    </i>
    <i r="1">
      <x/>
    </i>
    <i>
      <x v="249"/>
    </i>
    <i r="1">
      <x v="3"/>
    </i>
    <i>
      <x v="250"/>
    </i>
    <i r="1">
      <x v="3"/>
    </i>
    <i>
      <x v="251"/>
    </i>
    <i r="1">
      <x v="3"/>
    </i>
    <i>
      <x v="252"/>
    </i>
    <i r="1">
      <x v="3"/>
    </i>
    <i>
      <x v="253"/>
    </i>
    <i r="1">
      <x v="3"/>
    </i>
    <i>
      <x v="254"/>
    </i>
    <i r="1">
      <x v="3"/>
    </i>
    <i>
      <x v="255"/>
    </i>
    <i r="1">
      <x v="3"/>
    </i>
    <i>
      <x v="256"/>
    </i>
    <i r="1">
      <x v="3"/>
    </i>
    <i>
      <x v="257"/>
    </i>
    <i r="1">
      <x v="3"/>
    </i>
    <i>
      <x v="258"/>
    </i>
    <i r="1">
      <x v="3"/>
    </i>
    <i>
      <x v="259"/>
    </i>
    <i r="1">
      <x v="3"/>
    </i>
    <i>
      <x v="260"/>
    </i>
    <i r="1">
      <x v="3"/>
    </i>
    <i>
      <x v="261"/>
    </i>
    <i r="1">
      <x v="3"/>
    </i>
    <i>
      <x v="262"/>
    </i>
    <i r="1">
      <x v="3"/>
    </i>
    <i>
      <x v="263"/>
    </i>
    <i r="1">
      <x v="3"/>
    </i>
    <i>
      <x v="264"/>
    </i>
    <i r="1">
      <x v="3"/>
    </i>
    <i>
      <x v="265"/>
    </i>
    <i r="1">
      <x v="3"/>
    </i>
    <i>
      <x v="266"/>
    </i>
    <i r="1">
      <x v="3"/>
    </i>
    <i>
      <x v="267"/>
    </i>
    <i r="1">
      <x v="3"/>
    </i>
    <i>
      <x v="268"/>
    </i>
    <i r="1">
      <x v="3"/>
    </i>
    <i>
      <x v="269"/>
    </i>
    <i r="1">
      <x v="3"/>
    </i>
    <i>
      <x v="270"/>
    </i>
    <i r="1">
      <x v="3"/>
    </i>
    <i>
      <x v="271"/>
    </i>
    <i r="1">
      <x v="3"/>
    </i>
    <i>
      <x v="272"/>
    </i>
    <i r="1">
      <x v="1"/>
    </i>
    <i>
      <x v="273"/>
    </i>
    <i r="1">
      <x v="3"/>
    </i>
    <i>
      <x v="274"/>
    </i>
    <i r="1">
      <x v="3"/>
    </i>
    <i>
      <x v="275"/>
    </i>
    <i r="1">
      <x v="3"/>
    </i>
    <i>
      <x v="276"/>
    </i>
    <i r="1">
      <x v="3"/>
    </i>
    <i>
      <x v="277"/>
    </i>
    <i r="1">
      <x v="3"/>
    </i>
    <i>
      <x v="278"/>
    </i>
    <i r="1">
      <x v="1"/>
    </i>
    <i>
      <x v="279"/>
    </i>
    <i r="1">
      <x v="3"/>
    </i>
    <i>
      <x v="280"/>
    </i>
    <i r="1">
      <x v="3"/>
    </i>
    <i>
      <x v="281"/>
    </i>
    <i r="1">
      <x v="3"/>
    </i>
    <i>
      <x v="282"/>
    </i>
    <i r="1">
      <x v="3"/>
    </i>
    <i>
      <x v="283"/>
    </i>
    <i r="1">
      <x v="3"/>
    </i>
    <i>
      <x v="284"/>
    </i>
    <i r="1">
      <x v="3"/>
    </i>
    <i>
      <x v="285"/>
    </i>
    <i r="1">
      <x v="3"/>
    </i>
    <i>
      <x v="286"/>
    </i>
    <i r="1">
      <x v="3"/>
    </i>
    <i>
      <x v="287"/>
    </i>
    <i r="1">
      <x v="4"/>
    </i>
    <i t="grand">
      <x/>
    </i>
  </rowItems>
  <colItems count="1">
    <i/>
  </colItems>
  <dataFields count="1">
    <dataField name="Sum of Quantity of etO per frml (g)" fld="10" baseField="0" baseItem="0"/>
  </dataFields>
  <formats count="598">
    <format dxfId="597">
      <pivotArea type="all" dataOnly="0" outline="0" fieldPosition="0"/>
    </format>
    <format dxfId="596">
      <pivotArea outline="0" collapsedLevelsAreSubtotals="1" fieldPosition="0"/>
    </format>
    <format dxfId="595">
      <pivotArea field="0" type="button" dataOnly="0" labelOnly="1" outline="0" axis="axisRow" fieldPosition="0"/>
    </format>
    <format dxfId="594">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93">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592">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591">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590">
      <pivotArea dataOnly="0" labelOnly="1"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589">
      <pivotArea dataOnly="0" labelOnly="1" fieldPosition="0">
        <references count="1">
          <reference field="0" count="38">
            <x v="250"/>
            <x v="251"/>
            <x v="252"/>
            <x v="253"/>
            <x v="254"/>
            <x v="255"/>
            <x v="256"/>
            <x v="257"/>
            <x v="258"/>
            <x v="259"/>
            <x v="260"/>
            <x v="261"/>
            <x v="262"/>
            <x v="263"/>
            <x v="264"/>
            <x v="265"/>
            <x v="266"/>
            <x v="267"/>
            <x v="268"/>
            <x v="269"/>
            <x v="270"/>
            <x v="271"/>
            <x v="272"/>
            <x v="273"/>
            <x v="274"/>
            <x v="275"/>
            <x v="276"/>
            <x v="277"/>
            <x v="278"/>
            <x v="279"/>
            <x v="280"/>
            <x v="281"/>
            <x v="282"/>
            <x v="283"/>
            <x v="284"/>
            <x v="285"/>
            <x v="286"/>
            <x v="287"/>
          </reference>
        </references>
      </pivotArea>
    </format>
    <format dxfId="588">
      <pivotArea dataOnly="0" labelOnly="1" grandRow="1" outline="0" fieldPosition="0"/>
    </format>
    <format dxfId="587">
      <pivotArea dataOnly="0" labelOnly="1" fieldPosition="0">
        <references count="2">
          <reference field="0" count="1" selected="0">
            <x v="0"/>
          </reference>
          <reference field="6" count="1">
            <x v="3"/>
          </reference>
        </references>
      </pivotArea>
    </format>
    <format dxfId="586">
      <pivotArea dataOnly="0" labelOnly="1" fieldPosition="0">
        <references count="2">
          <reference field="0" count="1" selected="0">
            <x v="1"/>
          </reference>
          <reference field="6" count="1">
            <x v="3"/>
          </reference>
        </references>
      </pivotArea>
    </format>
    <format dxfId="585">
      <pivotArea dataOnly="0" labelOnly="1" fieldPosition="0">
        <references count="2">
          <reference field="0" count="1" selected="0">
            <x v="2"/>
          </reference>
          <reference field="6" count="1">
            <x v="3"/>
          </reference>
        </references>
      </pivotArea>
    </format>
    <format dxfId="584">
      <pivotArea dataOnly="0" labelOnly="1" fieldPosition="0">
        <references count="2">
          <reference field="0" count="1" selected="0">
            <x v="3"/>
          </reference>
          <reference field="6" count="1">
            <x v="3"/>
          </reference>
        </references>
      </pivotArea>
    </format>
    <format dxfId="583">
      <pivotArea dataOnly="0" labelOnly="1" fieldPosition="0">
        <references count="2">
          <reference field="0" count="1" selected="0">
            <x v="4"/>
          </reference>
          <reference field="6" count="1">
            <x v="3"/>
          </reference>
        </references>
      </pivotArea>
    </format>
    <format dxfId="582">
      <pivotArea dataOnly="0" labelOnly="1" fieldPosition="0">
        <references count="2">
          <reference field="0" count="1" selected="0">
            <x v="5"/>
          </reference>
          <reference field="6" count="1">
            <x v="0"/>
          </reference>
        </references>
      </pivotArea>
    </format>
    <format dxfId="581">
      <pivotArea dataOnly="0" labelOnly="1" fieldPosition="0">
        <references count="2">
          <reference field="0" count="1" selected="0">
            <x v="6"/>
          </reference>
          <reference field="6" count="1">
            <x v="2"/>
          </reference>
        </references>
      </pivotArea>
    </format>
    <format dxfId="580">
      <pivotArea dataOnly="0" labelOnly="1" fieldPosition="0">
        <references count="2">
          <reference field="0" count="1" selected="0">
            <x v="7"/>
          </reference>
          <reference field="6" count="1">
            <x v="3"/>
          </reference>
        </references>
      </pivotArea>
    </format>
    <format dxfId="579">
      <pivotArea dataOnly="0" labelOnly="1" fieldPosition="0">
        <references count="2">
          <reference field="0" count="1" selected="0">
            <x v="8"/>
          </reference>
          <reference field="6" count="1">
            <x v="3"/>
          </reference>
        </references>
      </pivotArea>
    </format>
    <format dxfId="578">
      <pivotArea dataOnly="0" labelOnly="1" fieldPosition="0">
        <references count="2">
          <reference field="0" count="1" selected="0">
            <x v="9"/>
          </reference>
          <reference field="6" count="1">
            <x v="1"/>
          </reference>
        </references>
      </pivotArea>
    </format>
    <format dxfId="577">
      <pivotArea dataOnly="0" labelOnly="1" fieldPosition="0">
        <references count="2">
          <reference field="0" count="1" selected="0">
            <x v="10"/>
          </reference>
          <reference field="6" count="1">
            <x v="3"/>
          </reference>
        </references>
      </pivotArea>
    </format>
    <format dxfId="576">
      <pivotArea dataOnly="0" labelOnly="1" fieldPosition="0">
        <references count="2">
          <reference field="0" count="1" selected="0">
            <x v="11"/>
          </reference>
          <reference field="6" count="1">
            <x v="0"/>
          </reference>
        </references>
      </pivotArea>
    </format>
    <format dxfId="575">
      <pivotArea dataOnly="0" labelOnly="1" fieldPosition="0">
        <references count="2">
          <reference field="0" count="1" selected="0">
            <x v="12"/>
          </reference>
          <reference field="6" count="1">
            <x v="3"/>
          </reference>
        </references>
      </pivotArea>
    </format>
    <format dxfId="574">
      <pivotArea dataOnly="0" labelOnly="1" fieldPosition="0">
        <references count="2">
          <reference field="0" count="1" selected="0">
            <x v="13"/>
          </reference>
          <reference field="6" count="1">
            <x v="3"/>
          </reference>
        </references>
      </pivotArea>
    </format>
    <format dxfId="573">
      <pivotArea dataOnly="0" labelOnly="1" fieldPosition="0">
        <references count="2">
          <reference field="0" count="1" selected="0">
            <x v="14"/>
          </reference>
          <reference field="6" count="1">
            <x v="3"/>
          </reference>
        </references>
      </pivotArea>
    </format>
    <format dxfId="572">
      <pivotArea dataOnly="0" labelOnly="1" fieldPosition="0">
        <references count="2">
          <reference field="0" count="1" selected="0">
            <x v="15"/>
          </reference>
          <reference field="6" count="1">
            <x v="3"/>
          </reference>
        </references>
      </pivotArea>
    </format>
    <format dxfId="571">
      <pivotArea dataOnly="0" labelOnly="1" fieldPosition="0">
        <references count="2">
          <reference field="0" count="1" selected="0">
            <x v="16"/>
          </reference>
          <reference field="6" count="1">
            <x v="3"/>
          </reference>
        </references>
      </pivotArea>
    </format>
    <format dxfId="570">
      <pivotArea dataOnly="0" labelOnly="1" fieldPosition="0">
        <references count="2">
          <reference field="0" count="1" selected="0">
            <x v="17"/>
          </reference>
          <reference field="6" count="1">
            <x v="3"/>
          </reference>
        </references>
      </pivotArea>
    </format>
    <format dxfId="569">
      <pivotArea dataOnly="0" labelOnly="1" fieldPosition="0">
        <references count="2">
          <reference field="0" count="1" selected="0">
            <x v="18"/>
          </reference>
          <reference field="6" count="1">
            <x v="3"/>
          </reference>
        </references>
      </pivotArea>
    </format>
    <format dxfId="568">
      <pivotArea dataOnly="0" labelOnly="1" fieldPosition="0">
        <references count="2">
          <reference field="0" count="1" selected="0">
            <x v="19"/>
          </reference>
          <reference field="6" count="1">
            <x v="3"/>
          </reference>
        </references>
      </pivotArea>
    </format>
    <format dxfId="567">
      <pivotArea dataOnly="0" labelOnly="1" fieldPosition="0">
        <references count="2">
          <reference field="0" count="1" selected="0">
            <x v="20"/>
          </reference>
          <reference field="6" count="1">
            <x v="3"/>
          </reference>
        </references>
      </pivotArea>
    </format>
    <format dxfId="566">
      <pivotArea dataOnly="0" labelOnly="1" fieldPosition="0">
        <references count="2">
          <reference field="0" count="1" selected="0">
            <x v="21"/>
          </reference>
          <reference field="6" count="1">
            <x v="3"/>
          </reference>
        </references>
      </pivotArea>
    </format>
    <format dxfId="565">
      <pivotArea dataOnly="0" labelOnly="1" fieldPosition="0">
        <references count="2">
          <reference field="0" count="1" selected="0">
            <x v="22"/>
          </reference>
          <reference field="6" count="1">
            <x v="3"/>
          </reference>
        </references>
      </pivotArea>
    </format>
    <format dxfId="564">
      <pivotArea dataOnly="0" labelOnly="1" fieldPosition="0">
        <references count="2">
          <reference field="0" count="1" selected="0">
            <x v="23"/>
          </reference>
          <reference field="6" count="1">
            <x v="3"/>
          </reference>
        </references>
      </pivotArea>
    </format>
    <format dxfId="563">
      <pivotArea dataOnly="0" labelOnly="1" fieldPosition="0">
        <references count="2">
          <reference field="0" count="1" selected="0">
            <x v="24"/>
          </reference>
          <reference field="6" count="1">
            <x v="1"/>
          </reference>
        </references>
      </pivotArea>
    </format>
    <format dxfId="562">
      <pivotArea dataOnly="0" labelOnly="1" fieldPosition="0">
        <references count="2">
          <reference field="0" count="1" selected="0">
            <x v="25"/>
          </reference>
          <reference field="6" count="1">
            <x v="1"/>
          </reference>
        </references>
      </pivotArea>
    </format>
    <format dxfId="561">
      <pivotArea dataOnly="0" labelOnly="1" fieldPosition="0">
        <references count="2">
          <reference field="0" count="1" selected="0">
            <x v="26"/>
          </reference>
          <reference field="6" count="1">
            <x v="2"/>
          </reference>
        </references>
      </pivotArea>
    </format>
    <format dxfId="560">
      <pivotArea dataOnly="0" labelOnly="1" fieldPosition="0">
        <references count="2">
          <reference field="0" count="1" selected="0">
            <x v="27"/>
          </reference>
          <reference field="6" count="1">
            <x v="2"/>
          </reference>
        </references>
      </pivotArea>
    </format>
    <format dxfId="559">
      <pivotArea dataOnly="0" labelOnly="1" fieldPosition="0">
        <references count="2">
          <reference field="0" count="1" selected="0">
            <x v="28"/>
          </reference>
          <reference field="6" count="1">
            <x v="3"/>
          </reference>
        </references>
      </pivotArea>
    </format>
    <format dxfId="558">
      <pivotArea dataOnly="0" labelOnly="1" fieldPosition="0">
        <references count="2">
          <reference field="0" count="1" selected="0">
            <x v="29"/>
          </reference>
          <reference field="6" count="1">
            <x v="2"/>
          </reference>
        </references>
      </pivotArea>
    </format>
    <format dxfId="557">
      <pivotArea dataOnly="0" labelOnly="1" fieldPosition="0">
        <references count="2">
          <reference field="0" count="1" selected="0">
            <x v="30"/>
          </reference>
          <reference field="6" count="1">
            <x v="1"/>
          </reference>
        </references>
      </pivotArea>
    </format>
    <format dxfId="556">
      <pivotArea dataOnly="0" labelOnly="1" fieldPosition="0">
        <references count="2">
          <reference field="0" count="1" selected="0">
            <x v="31"/>
          </reference>
          <reference field="6" count="1">
            <x v="2"/>
          </reference>
        </references>
      </pivotArea>
    </format>
    <format dxfId="555">
      <pivotArea dataOnly="0" labelOnly="1" fieldPosition="0">
        <references count="2">
          <reference field="0" count="1" selected="0">
            <x v="32"/>
          </reference>
          <reference field="6" count="1">
            <x v="2"/>
          </reference>
        </references>
      </pivotArea>
    </format>
    <format dxfId="554">
      <pivotArea dataOnly="0" labelOnly="1" fieldPosition="0">
        <references count="2">
          <reference field="0" count="1" selected="0">
            <x v="33"/>
          </reference>
          <reference field="6" count="1">
            <x v="2"/>
          </reference>
        </references>
      </pivotArea>
    </format>
    <format dxfId="553">
      <pivotArea dataOnly="0" labelOnly="1" fieldPosition="0">
        <references count="2">
          <reference field="0" count="1" selected="0">
            <x v="34"/>
          </reference>
          <reference field="6" count="1">
            <x v="3"/>
          </reference>
        </references>
      </pivotArea>
    </format>
    <format dxfId="552">
      <pivotArea dataOnly="0" labelOnly="1" fieldPosition="0">
        <references count="2">
          <reference field="0" count="1" selected="0">
            <x v="35"/>
          </reference>
          <reference field="6" count="1">
            <x v="3"/>
          </reference>
        </references>
      </pivotArea>
    </format>
    <format dxfId="551">
      <pivotArea dataOnly="0" labelOnly="1" fieldPosition="0">
        <references count="2">
          <reference field="0" count="1" selected="0">
            <x v="36"/>
          </reference>
          <reference field="6" count="1">
            <x v="3"/>
          </reference>
        </references>
      </pivotArea>
    </format>
    <format dxfId="550">
      <pivotArea dataOnly="0" labelOnly="1" fieldPosition="0">
        <references count="2">
          <reference field="0" count="1" selected="0">
            <x v="37"/>
          </reference>
          <reference field="6" count="1">
            <x v="3"/>
          </reference>
        </references>
      </pivotArea>
    </format>
    <format dxfId="549">
      <pivotArea dataOnly="0" labelOnly="1" fieldPosition="0">
        <references count="2">
          <reference field="0" count="1" selected="0">
            <x v="38"/>
          </reference>
          <reference field="6" count="1">
            <x v="3"/>
          </reference>
        </references>
      </pivotArea>
    </format>
    <format dxfId="548">
      <pivotArea dataOnly="0" labelOnly="1" fieldPosition="0">
        <references count="2">
          <reference field="0" count="1" selected="0">
            <x v="39"/>
          </reference>
          <reference field="6" count="1">
            <x v="3"/>
          </reference>
        </references>
      </pivotArea>
    </format>
    <format dxfId="547">
      <pivotArea dataOnly="0" labelOnly="1" fieldPosition="0">
        <references count="2">
          <reference field="0" count="1" selected="0">
            <x v="40"/>
          </reference>
          <reference field="6" count="1">
            <x v="0"/>
          </reference>
        </references>
      </pivotArea>
    </format>
    <format dxfId="546">
      <pivotArea dataOnly="0" labelOnly="1" fieldPosition="0">
        <references count="2">
          <reference field="0" count="1" selected="0">
            <x v="41"/>
          </reference>
          <reference field="6" count="1">
            <x v="0"/>
          </reference>
        </references>
      </pivotArea>
    </format>
    <format dxfId="545">
      <pivotArea dataOnly="0" labelOnly="1" fieldPosition="0">
        <references count="2">
          <reference field="0" count="1" selected="0">
            <x v="42"/>
          </reference>
          <reference field="6" count="1">
            <x v="0"/>
          </reference>
        </references>
      </pivotArea>
    </format>
    <format dxfId="544">
      <pivotArea dataOnly="0" labelOnly="1" fieldPosition="0">
        <references count="2">
          <reference field="0" count="1" selected="0">
            <x v="43"/>
          </reference>
          <reference field="6" count="1">
            <x v="0"/>
          </reference>
        </references>
      </pivotArea>
    </format>
    <format dxfId="543">
      <pivotArea dataOnly="0" labelOnly="1" fieldPosition="0">
        <references count="2">
          <reference field="0" count="1" selected="0">
            <x v="44"/>
          </reference>
          <reference field="6" count="1">
            <x v="2"/>
          </reference>
        </references>
      </pivotArea>
    </format>
    <format dxfId="542">
      <pivotArea dataOnly="0" labelOnly="1" fieldPosition="0">
        <references count="2">
          <reference field="0" count="1" selected="0">
            <x v="45"/>
          </reference>
          <reference field="6" count="1">
            <x v="2"/>
          </reference>
        </references>
      </pivotArea>
    </format>
    <format dxfId="541">
      <pivotArea dataOnly="0" labelOnly="1" fieldPosition="0">
        <references count="2">
          <reference field="0" count="1" selected="0">
            <x v="46"/>
          </reference>
          <reference field="6" count="1">
            <x v="2"/>
          </reference>
        </references>
      </pivotArea>
    </format>
    <format dxfId="540">
      <pivotArea dataOnly="0" labelOnly="1" fieldPosition="0">
        <references count="2">
          <reference field="0" count="1" selected="0">
            <x v="47"/>
          </reference>
          <reference field="6" count="2">
            <x v="0"/>
            <x v="1"/>
          </reference>
        </references>
      </pivotArea>
    </format>
    <format dxfId="539">
      <pivotArea dataOnly="0" labelOnly="1" fieldPosition="0">
        <references count="2">
          <reference field="0" count="1" selected="0">
            <x v="48"/>
          </reference>
          <reference field="6" count="2">
            <x v="0"/>
            <x v="1"/>
          </reference>
        </references>
      </pivotArea>
    </format>
    <format dxfId="538">
      <pivotArea dataOnly="0" labelOnly="1" fieldPosition="0">
        <references count="2">
          <reference field="0" count="1" selected="0">
            <x v="49"/>
          </reference>
          <reference field="6" count="1">
            <x v="2"/>
          </reference>
        </references>
      </pivotArea>
    </format>
    <format dxfId="537">
      <pivotArea dataOnly="0" labelOnly="1" fieldPosition="0">
        <references count="2">
          <reference field="0" count="1" selected="0">
            <x v="50"/>
          </reference>
          <reference field="6" count="1">
            <x v="2"/>
          </reference>
        </references>
      </pivotArea>
    </format>
    <format dxfId="536">
      <pivotArea dataOnly="0" labelOnly="1" fieldPosition="0">
        <references count="2">
          <reference field="0" count="1" selected="0">
            <x v="51"/>
          </reference>
          <reference field="6" count="1">
            <x v="3"/>
          </reference>
        </references>
      </pivotArea>
    </format>
    <format dxfId="535">
      <pivotArea dataOnly="0" labelOnly="1" fieldPosition="0">
        <references count="2">
          <reference field="0" count="1" selected="0">
            <x v="52"/>
          </reference>
          <reference field="6" count="1">
            <x v="3"/>
          </reference>
        </references>
      </pivotArea>
    </format>
    <format dxfId="534">
      <pivotArea dataOnly="0" labelOnly="1" fieldPosition="0">
        <references count="2">
          <reference field="0" count="1" selected="0">
            <x v="53"/>
          </reference>
          <reference field="6" count="1">
            <x v="1"/>
          </reference>
        </references>
      </pivotArea>
    </format>
    <format dxfId="533">
      <pivotArea dataOnly="0" labelOnly="1" fieldPosition="0">
        <references count="2">
          <reference field="0" count="1" selected="0">
            <x v="54"/>
          </reference>
          <reference field="6" count="1">
            <x v="3"/>
          </reference>
        </references>
      </pivotArea>
    </format>
    <format dxfId="532">
      <pivotArea dataOnly="0" labelOnly="1" fieldPosition="0">
        <references count="2">
          <reference field="0" count="1" selected="0">
            <x v="55"/>
          </reference>
          <reference field="6" count="1">
            <x v="3"/>
          </reference>
        </references>
      </pivotArea>
    </format>
    <format dxfId="531">
      <pivotArea dataOnly="0" labelOnly="1" fieldPosition="0">
        <references count="2">
          <reference field="0" count="1" selected="0">
            <x v="56"/>
          </reference>
          <reference field="6" count="1">
            <x v="3"/>
          </reference>
        </references>
      </pivotArea>
    </format>
    <format dxfId="530">
      <pivotArea dataOnly="0" labelOnly="1" fieldPosition="0">
        <references count="2">
          <reference field="0" count="1" selected="0">
            <x v="57"/>
          </reference>
          <reference field="6" count="1">
            <x v="3"/>
          </reference>
        </references>
      </pivotArea>
    </format>
    <format dxfId="529">
      <pivotArea dataOnly="0" labelOnly="1" fieldPosition="0">
        <references count="2">
          <reference field="0" count="1" selected="0">
            <x v="58"/>
          </reference>
          <reference field="6" count="1">
            <x v="3"/>
          </reference>
        </references>
      </pivotArea>
    </format>
    <format dxfId="528">
      <pivotArea dataOnly="0" labelOnly="1" fieldPosition="0">
        <references count="2">
          <reference field="0" count="1" selected="0">
            <x v="59"/>
          </reference>
          <reference field="6" count="1">
            <x v="3"/>
          </reference>
        </references>
      </pivotArea>
    </format>
    <format dxfId="527">
      <pivotArea dataOnly="0" labelOnly="1" fieldPosition="0">
        <references count="2">
          <reference field="0" count="1" selected="0">
            <x v="60"/>
          </reference>
          <reference field="6" count="1">
            <x v="3"/>
          </reference>
        </references>
      </pivotArea>
    </format>
    <format dxfId="526">
      <pivotArea dataOnly="0" labelOnly="1" fieldPosition="0">
        <references count="2">
          <reference field="0" count="1" selected="0">
            <x v="61"/>
          </reference>
          <reference field="6" count="1">
            <x v="3"/>
          </reference>
        </references>
      </pivotArea>
    </format>
    <format dxfId="525">
      <pivotArea dataOnly="0" labelOnly="1" fieldPosition="0">
        <references count="2">
          <reference field="0" count="1" selected="0">
            <x v="62"/>
          </reference>
          <reference field="6" count="1">
            <x v="3"/>
          </reference>
        </references>
      </pivotArea>
    </format>
    <format dxfId="524">
      <pivotArea dataOnly="0" labelOnly="1" fieldPosition="0">
        <references count="2">
          <reference field="0" count="1" selected="0">
            <x v="63"/>
          </reference>
          <reference field="6" count="1">
            <x v="3"/>
          </reference>
        </references>
      </pivotArea>
    </format>
    <format dxfId="523">
      <pivotArea dataOnly="0" labelOnly="1" fieldPosition="0">
        <references count="2">
          <reference field="0" count="1" selected="0">
            <x v="64"/>
          </reference>
          <reference field="6" count="1">
            <x v="3"/>
          </reference>
        </references>
      </pivotArea>
    </format>
    <format dxfId="522">
      <pivotArea dataOnly="0" labelOnly="1" fieldPosition="0">
        <references count="2">
          <reference field="0" count="1" selected="0">
            <x v="65"/>
          </reference>
          <reference field="6" count="1">
            <x v="3"/>
          </reference>
        </references>
      </pivotArea>
    </format>
    <format dxfId="521">
      <pivotArea dataOnly="0" labelOnly="1" fieldPosition="0">
        <references count="2">
          <reference field="0" count="1" selected="0">
            <x v="66"/>
          </reference>
          <reference field="6" count="1">
            <x v="3"/>
          </reference>
        </references>
      </pivotArea>
    </format>
    <format dxfId="520">
      <pivotArea dataOnly="0" labelOnly="1" fieldPosition="0">
        <references count="2">
          <reference field="0" count="1" selected="0">
            <x v="67"/>
          </reference>
          <reference field="6" count="1">
            <x v="3"/>
          </reference>
        </references>
      </pivotArea>
    </format>
    <format dxfId="519">
      <pivotArea dataOnly="0" labelOnly="1" fieldPosition="0">
        <references count="2">
          <reference field="0" count="1" selected="0">
            <x v="68"/>
          </reference>
          <reference field="6" count="1">
            <x v="3"/>
          </reference>
        </references>
      </pivotArea>
    </format>
    <format dxfId="518">
      <pivotArea dataOnly="0" labelOnly="1" fieldPosition="0">
        <references count="2">
          <reference field="0" count="1" selected="0">
            <x v="69"/>
          </reference>
          <reference field="6" count="1">
            <x v="3"/>
          </reference>
        </references>
      </pivotArea>
    </format>
    <format dxfId="517">
      <pivotArea dataOnly="0" labelOnly="1" fieldPosition="0">
        <references count="2">
          <reference field="0" count="1" selected="0">
            <x v="70"/>
          </reference>
          <reference field="6" count="1">
            <x v="3"/>
          </reference>
        </references>
      </pivotArea>
    </format>
    <format dxfId="516">
      <pivotArea dataOnly="0" labelOnly="1" fieldPosition="0">
        <references count="2">
          <reference field="0" count="1" selected="0">
            <x v="71"/>
          </reference>
          <reference field="6" count="1">
            <x v="3"/>
          </reference>
        </references>
      </pivotArea>
    </format>
    <format dxfId="515">
      <pivotArea dataOnly="0" labelOnly="1" fieldPosition="0">
        <references count="2">
          <reference field="0" count="1" selected="0">
            <x v="72"/>
          </reference>
          <reference field="6" count="1">
            <x v="3"/>
          </reference>
        </references>
      </pivotArea>
    </format>
    <format dxfId="514">
      <pivotArea dataOnly="0" labelOnly="1" fieldPosition="0">
        <references count="2">
          <reference field="0" count="1" selected="0">
            <x v="73"/>
          </reference>
          <reference field="6" count="1">
            <x v="3"/>
          </reference>
        </references>
      </pivotArea>
    </format>
    <format dxfId="513">
      <pivotArea dataOnly="0" labelOnly="1" fieldPosition="0">
        <references count="2">
          <reference field="0" count="1" selected="0">
            <x v="74"/>
          </reference>
          <reference field="6" count="1">
            <x v="1"/>
          </reference>
        </references>
      </pivotArea>
    </format>
    <format dxfId="512">
      <pivotArea dataOnly="0" labelOnly="1" fieldPosition="0">
        <references count="2">
          <reference field="0" count="1" selected="0">
            <x v="75"/>
          </reference>
          <reference field="6" count="1">
            <x v="2"/>
          </reference>
        </references>
      </pivotArea>
    </format>
    <format dxfId="511">
      <pivotArea dataOnly="0" labelOnly="1" fieldPosition="0">
        <references count="2">
          <reference field="0" count="1" selected="0">
            <x v="76"/>
          </reference>
          <reference field="6" count="1">
            <x v="3"/>
          </reference>
        </references>
      </pivotArea>
    </format>
    <format dxfId="510">
      <pivotArea dataOnly="0" labelOnly="1" fieldPosition="0">
        <references count="2">
          <reference field="0" count="1" selected="0">
            <x v="77"/>
          </reference>
          <reference field="6" count="2">
            <x v="0"/>
            <x v="1"/>
          </reference>
        </references>
      </pivotArea>
    </format>
    <format dxfId="509">
      <pivotArea dataOnly="0" labelOnly="1" fieldPosition="0">
        <references count="2">
          <reference field="0" count="1" selected="0">
            <x v="78"/>
          </reference>
          <reference field="6" count="2">
            <x v="0"/>
            <x v="1"/>
          </reference>
        </references>
      </pivotArea>
    </format>
    <format dxfId="508">
      <pivotArea dataOnly="0" labelOnly="1" fieldPosition="0">
        <references count="2">
          <reference field="0" count="1" selected="0">
            <x v="79"/>
          </reference>
          <reference field="6" count="1">
            <x v="1"/>
          </reference>
        </references>
      </pivotArea>
    </format>
    <format dxfId="507">
      <pivotArea dataOnly="0" labelOnly="1" fieldPosition="0">
        <references count="2">
          <reference field="0" count="1" selected="0">
            <x v="80"/>
          </reference>
          <reference field="6" count="1">
            <x v="1"/>
          </reference>
        </references>
      </pivotArea>
    </format>
    <format dxfId="506">
      <pivotArea dataOnly="0" labelOnly="1" fieldPosition="0">
        <references count="2">
          <reference field="0" count="1" selected="0">
            <x v="81"/>
          </reference>
          <reference field="6" count="1">
            <x v="3"/>
          </reference>
        </references>
      </pivotArea>
    </format>
    <format dxfId="505">
      <pivotArea dataOnly="0" labelOnly="1" fieldPosition="0">
        <references count="2">
          <reference field="0" count="1" selected="0">
            <x v="82"/>
          </reference>
          <reference field="6" count="1">
            <x v="3"/>
          </reference>
        </references>
      </pivotArea>
    </format>
    <format dxfId="504">
      <pivotArea dataOnly="0" labelOnly="1" fieldPosition="0">
        <references count="2">
          <reference field="0" count="1" selected="0">
            <x v="83"/>
          </reference>
          <reference field="6" count="1">
            <x v="3"/>
          </reference>
        </references>
      </pivotArea>
    </format>
    <format dxfId="503">
      <pivotArea dataOnly="0" labelOnly="1" fieldPosition="0">
        <references count="2">
          <reference field="0" count="1" selected="0">
            <x v="84"/>
          </reference>
          <reference field="6" count="1">
            <x v="3"/>
          </reference>
        </references>
      </pivotArea>
    </format>
    <format dxfId="502">
      <pivotArea dataOnly="0" labelOnly="1" fieldPosition="0">
        <references count="2">
          <reference field="0" count="1" selected="0">
            <x v="85"/>
          </reference>
          <reference field="6" count="1">
            <x v="1"/>
          </reference>
        </references>
      </pivotArea>
    </format>
    <format dxfId="501">
      <pivotArea dataOnly="0" labelOnly="1" fieldPosition="0">
        <references count="2">
          <reference field="0" count="1" selected="0">
            <x v="86"/>
          </reference>
          <reference field="6" count="1">
            <x v="1"/>
          </reference>
        </references>
      </pivotArea>
    </format>
    <format dxfId="500">
      <pivotArea dataOnly="0" labelOnly="1" fieldPosition="0">
        <references count="2">
          <reference field="0" count="1" selected="0">
            <x v="87"/>
          </reference>
          <reference field="6" count="1">
            <x v="1"/>
          </reference>
        </references>
      </pivotArea>
    </format>
    <format dxfId="499">
      <pivotArea dataOnly="0" labelOnly="1" fieldPosition="0">
        <references count="2">
          <reference field="0" count="1" selected="0">
            <x v="88"/>
          </reference>
          <reference field="6" count="1">
            <x v="1"/>
          </reference>
        </references>
      </pivotArea>
    </format>
    <format dxfId="498">
      <pivotArea dataOnly="0" labelOnly="1" fieldPosition="0">
        <references count="2">
          <reference field="0" count="1" selected="0">
            <x v="89"/>
          </reference>
          <reference field="6" count="1">
            <x v="1"/>
          </reference>
        </references>
      </pivotArea>
    </format>
    <format dxfId="497">
      <pivotArea dataOnly="0" labelOnly="1" fieldPosition="0">
        <references count="2">
          <reference field="0" count="1" selected="0">
            <x v="90"/>
          </reference>
          <reference field="6" count="1">
            <x v="1"/>
          </reference>
        </references>
      </pivotArea>
    </format>
    <format dxfId="496">
      <pivotArea dataOnly="0" labelOnly="1" fieldPosition="0">
        <references count="2">
          <reference field="0" count="1" selected="0">
            <x v="91"/>
          </reference>
          <reference field="6" count="1">
            <x v="1"/>
          </reference>
        </references>
      </pivotArea>
    </format>
    <format dxfId="495">
      <pivotArea dataOnly="0" labelOnly="1" fieldPosition="0">
        <references count="2">
          <reference field="0" count="1" selected="0">
            <x v="92"/>
          </reference>
          <reference field="6" count="1">
            <x v="1"/>
          </reference>
        </references>
      </pivotArea>
    </format>
    <format dxfId="494">
      <pivotArea dataOnly="0" labelOnly="1" fieldPosition="0">
        <references count="2">
          <reference field="0" count="1" selected="0">
            <x v="93"/>
          </reference>
          <reference field="6" count="1">
            <x v="1"/>
          </reference>
        </references>
      </pivotArea>
    </format>
    <format dxfId="493">
      <pivotArea dataOnly="0" labelOnly="1" fieldPosition="0">
        <references count="2">
          <reference field="0" count="1" selected="0">
            <x v="94"/>
          </reference>
          <reference field="6" count="1">
            <x v="1"/>
          </reference>
        </references>
      </pivotArea>
    </format>
    <format dxfId="492">
      <pivotArea dataOnly="0" labelOnly="1" fieldPosition="0">
        <references count="2">
          <reference field="0" count="1" selected="0">
            <x v="95"/>
          </reference>
          <reference field="6" count="1">
            <x v="1"/>
          </reference>
        </references>
      </pivotArea>
    </format>
    <format dxfId="491">
      <pivotArea dataOnly="0" labelOnly="1" fieldPosition="0">
        <references count="2">
          <reference field="0" count="1" selected="0">
            <x v="96"/>
          </reference>
          <reference field="6" count="1">
            <x v="3"/>
          </reference>
        </references>
      </pivotArea>
    </format>
    <format dxfId="490">
      <pivotArea dataOnly="0" labelOnly="1" fieldPosition="0">
        <references count="2">
          <reference field="0" count="1" selected="0">
            <x v="97"/>
          </reference>
          <reference field="6" count="1">
            <x v="3"/>
          </reference>
        </references>
      </pivotArea>
    </format>
    <format dxfId="489">
      <pivotArea dataOnly="0" labelOnly="1" fieldPosition="0">
        <references count="2">
          <reference field="0" count="1" selected="0">
            <x v="98"/>
          </reference>
          <reference field="6" count="1">
            <x v="3"/>
          </reference>
        </references>
      </pivotArea>
    </format>
    <format dxfId="488">
      <pivotArea dataOnly="0" labelOnly="1" fieldPosition="0">
        <references count="2">
          <reference field="0" count="1" selected="0">
            <x v="99"/>
          </reference>
          <reference field="6" count="1">
            <x v="3"/>
          </reference>
        </references>
      </pivotArea>
    </format>
    <format dxfId="487">
      <pivotArea dataOnly="0" labelOnly="1" fieldPosition="0">
        <references count="2">
          <reference field="0" count="1" selected="0">
            <x v="100"/>
          </reference>
          <reference field="6" count="1">
            <x v="3"/>
          </reference>
        </references>
      </pivotArea>
    </format>
    <format dxfId="486">
      <pivotArea dataOnly="0" labelOnly="1" fieldPosition="0">
        <references count="2">
          <reference field="0" count="1" selected="0">
            <x v="101"/>
          </reference>
          <reference field="6" count="1">
            <x v="3"/>
          </reference>
        </references>
      </pivotArea>
    </format>
    <format dxfId="485">
      <pivotArea dataOnly="0" labelOnly="1" fieldPosition="0">
        <references count="2">
          <reference field="0" count="1" selected="0">
            <x v="102"/>
          </reference>
          <reference field="6" count="1">
            <x v="3"/>
          </reference>
        </references>
      </pivotArea>
    </format>
    <format dxfId="484">
      <pivotArea dataOnly="0" labelOnly="1" fieldPosition="0">
        <references count="2">
          <reference field="0" count="1" selected="0">
            <x v="103"/>
          </reference>
          <reference field="6" count="2">
            <x v="2"/>
            <x v="3"/>
          </reference>
        </references>
      </pivotArea>
    </format>
    <format dxfId="483">
      <pivotArea dataOnly="0" labelOnly="1" fieldPosition="0">
        <references count="2">
          <reference field="0" count="1" selected="0">
            <x v="104"/>
          </reference>
          <reference field="6" count="1">
            <x v="3"/>
          </reference>
        </references>
      </pivotArea>
    </format>
    <format dxfId="482">
      <pivotArea dataOnly="0" labelOnly="1" fieldPosition="0">
        <references count="2">
          <reference field="0" count="1" selected="0">
            <x v="105"/>
          </reference>
          <reference field="6" count="1">
            <x v="3"/>
          </reference>
        </references>
      </pivotArea>
    </format>
    <format dxfId="481">
      <pivotArea dataOnly="0" labelOnly="1" fieldPosition="0">
        <references count="2">
          <reference field="0" count="1" selected="0">
            <x v="106"/>
          </reference>
          <reference field="6" count="1">
            <x v="3"/>
          </reference>
        </references>
      </pivotArea>
    </format>
    <format dxfId="480">
      <pivotArea dataOnly="0" labelOnly="1" fieldPosition="0">
        <references count="2">
          <reference field="0" count="1" selected="0">
            <x v="107"/>
          </reference>
          <reference field="6" count="1">
            <x v="3"/>
          </reference>
        </references>
      </pivotArea>
    </format>
    <format dxfId="479">
      <pivotArea dataOnly="0" labelOnly="1" fieldPosition="0">
        <references count="2">
          <reference field="0" count="1" selected="0">
            <x v="108"/>
          </reference>
          <reference field="6" count="1">
            <x v="3"/>
          </reference>
        </references>
      </pivotArea>
    </format>
    <format dxfId="478">
      <pivotArea dataOnly="0" labelOnly="1" fieldPosition="0">
        <references count="2">
          <reference field="0" count="1" selected="0">
            <x v="109"/>
          </reference>
          <reference field="6" count="1">
            <x v="3"/>
          </reference>
        </references>
      </pivotArea>
    </format>
    <format dxfId="477">
      <pivotArea dataOnly="0" labelOnly="1" fieldPosition="0">
        <references count="2">
          <reference field="0" count="1" selected="0">
            <x v="110"/>
          </reference>
          <reference field="6" count="1">
            <x v="3"/>
          </reference>
        </references>
      </pivotArea>
    </format>
    <format dxfId="476">
      <pivotArea dataOnly="0" labelOnly="1" fieldPosition="0">
        <references count="2">
          <reference field="0" count="1" selected="0">
            <x v="111"/>
          </reference>
          <reference field="6" count="1">
            <x v="3"/>
          </reference>
        </references>
      </pivotArea>
    </format>
    <format dxfId="475">
      <pivotArea dataOnly="0" labelOnly="1" fieldPosition="0">
        <references count="2">
          <reference field="0" count="1" selected="0">
            <x v="112"/>
          </reference>
          <reference field="6" count="1">
            <x v="3"/>
          </reference>
        </references>
      </pivotArea>
    </format>
    <format dxfId="474">
      <pivotArea dataOnly="0" labelOnly="1" fieldPosition="0">
        <references count="2">
          <reference field="0" count="1" selected="0">
            <x v="113"/>
          </reference>
          <reference field="6" count="2">
            <x v="2"/>
            <x v="3"/>
          </reference>
        </references>
      </pivotArea>
    </format>
    <format dxfId="473">
      <pivotArea dataOnly="0" labelOnly="1" fieldPosition="0">
        <references count="2">
          <reference field="0" count="1" selected="0">
            <x v="114"/>
          </reference>
          <reference field="6" count="1">
            <x v="3"/>
          </reference>
        </references>
      </pivotArea>
    </format>
    <format dxfId="472">
      <pivotArea dataOnly="0" labelOnly="1" fieldPosition="0">
        <references count="2">
          <reference field="0" count="1" selected="0">
            <x v="115"/>
          </reference>
          <reference field="6" count="1">
            <x v="3"/>
          </reference>
        </references>
      </pivotArea>
    </format>
    <format dxfId="471">
      <pivotArea dataOnly="0" labelOnly="1" fieldPosition="0">
        <references count="2">
          <reference field="0" count="1" selected="0">
            <x v="116"/>
          </reference>
          <reference field="6" count="1">
            <x v="3"/>
          </reference>
        </references>
      </pivotArea>
    </format>
    <format dxfId="470">
      <pivotArea dataOnly="0" labelOnly="1" fieldPosition="0">
        <references count="2">
          <reference field="0" count="1" selected="0">
            <x v="117"/>
          </reference>
          <reference field="6" count="1">
            <x v="3"/>
          </reference>
        </references>
      </pivotArea>
    </format>
    <format dxfId="469">
      <pivotArea dataOnly="0" labelOnly="1" fieldPosition="0">
        <references count="2">
          <reference field="0" count="1" selected="0">
            <x v="118"/>
          </reference>
          <reference field="6" count="1">
            <x v="3"/>
          </reference>
        </references>
      </pivotArea>
    </format>
    <format dxfId="468">
      <pivotArea dataOnly="0" labelOnly="1" fieldPosition="0">
        <references count="2">
          <reference field="0" count="1" selected="0">
            <x v="119"/>
          </reference>
          <reference field="6" count="1">
            <x v="3"/>
          </reference>
        </references>
      </pivotArea>
    </format>
    <format dxfId="467">
      <pivotArea dataOnly="0" labelOnly="1" fieldPosition="0">
        <references count="2">
          <reference field="0" count="1" selected="0">
            <x v="120"/>
          </reference>
          <reference field="6" count="1">
            <x v="3"/>
          </reference>
        </references>
      </pivotArea>
    </format>
    <format dxfId="466">
      <pivotArea dataOnly="0" labelOnly="1" fieldPosition="0">
        <references count="2">
          <reference field="0" count="1" selected="0">
            <x v="121"/>
          </reference>
          <reference field="6" count="1">
            <x v="3"/>
          </reference>
        </references>
      </pivotArea>
    </format>
    <format dxfId="465">
      <pivotArea dataOnly="0" labelOnly="1" fieldPosition="0">
        <references count="2">
          <reference field="0" count="1" selected="0">
            <x v="122"/>
          </reference>
          <reference field="6" count="1">
            <x v="3"/>
          </reference>
        </references>
      </pivotArea>
    </format>
    <format dxfId="464">
      <pivotArea dataOnly="0" labelOnly="1" fieldPosition="0">
        <references count="2">
          <reference field="0" count="1" selected="0">
            <x v="123"/>
          </reference>
          <reference field="6" count="1">
            <x v="3"/>
          </reference>
        </references>
      </pivotArea>
    </format>
    <format dxfId="463">
      <pivotArea dataOnly="0" labelOnly="1" fieldPosition="0">
        <references count="2">
          <reference field="0" count="1" selected="0">
            <x v="124"/>
          </reference>
          <reference field="6" count="1">
            <x v="3"/>
          </reference>
        </references>
      </pivotArea>
    </format>
    <format dxfId="462">
      <pivotArea dataOnly="0" labelOnly="1" fieldPosition="0">
        <references count="2">
          <reference field="0" count="1" selected="0">
            <x v="125"/>
          </reference>
          <reference field="6" count="1">
            <x v="3"/>
          </reference>
        </references>
      </pivotArea>
    </format>
    <format dxfId="461">
      <pivotArea dataOnly="0" labelOnly="1" fieldPosition="0">
        <references count="2">
          <reference field="0" count="1" selected="0">
            <x v="126"/>
          </reference>
          <reference field="6" count="1">
            <x v="3"/>
          </reference>
        </references>
      </pivotArea>
    </format>
    <format dxfId="460">
      <pivotArea dataOnly="0" labelOnly="1" fieldPosition="0">
        <references count="2">
          <reference field="0" count="1" selected="0">
            <x v="127"/>
          </reference>
          <reference field="6" count="1">
            <x v="3"/>
          </reference>
        </references>
      </pivotArea>
    </format>
    <format dxfId="459">
      <pivotArea dataOnly="0" labelOnly="1" fieldPosition="0">
        <references count="2">
          <reference field="0" count="1" selected="0">
            <x v="128"/>
          </reference>
          <reference field="6" count="1">
            <x v="3"/>
          </reference>
        </references>
      </pivotArea>
    </format>
    <format dxfId="458">
      <pivotArea dataOnly="0" labelOnly="1" fieldPosition="0">
        <references count="2">
          <reference field="0" count="1" selected="0">
            <x v="129"/>
          </reference>
          <reference field="6" count="1">
            <x v="3"/>
          </reference>
        </references>
      </pivotArea>
    </format>
    <format dxfId="457">
      <pivotArea dataOnly="0" labelOnly="1" fieldPosition="0">
        <references count="2">
          <reference field="0" count="1" selected="0">
            <x v="130"/>
          </reference>
          <reference field="6" count="1">
            <x v="3"/>
          </reference>
        </references>
      </pivotArea>
    </format>
    <format dxfId="456">
      <pivotArea dataOnly="0" labelOnly="1" fieldPosition="0">
        <references count="2">
          <reference field="0" count="1" selected="0">
            <x v="131"/>
          </reference>
          <reference field="6" count="1">
            <x v="3"/>
          </reference>
        </references>
      </pivotArea>
    </format>
    <format dxfId="455">
      <pivotArea dataOnly="0" labelOnly="1" fieldPosition="0">
        <references count="2">
          <reference field="0" count="1" selected="0">
            <x v="132"/>
          </reference>
          <reference field="6" count="1">
            <x v="3"/>
          </reference>
        </references>
      </pivotArea>
    </format>
    <format dxfId="454">
      <pivotArea dataOnly="0" labelOnly="1" fieldPosition="0">
        <references count="2">
          <reference field="0" count="1" selected="0">
            <x v="133"/>
          </reference>
          <reference field="6" count="1">
            <x v="3"/>
          </reference>
        </references>
      </pivotArea>
    </format>
    <format dxfId="453">
      <pivotArea dataOnly="0" labelOnly="1" fieldPosition="0">
        <references count="2">
          <reference field="0" count="1" selected="0">
            <x v="134"/>
          </reference>
          <reference field="6" count="1">
            <x v="2"/>
          </reference>
        </references>
      </pivotArea>
    </format>
    <format dxfId="452">
      <pivotArea dataOnly="0" labelOnly="1" fieldPosition="0">
        <references count="2">
          <reference field="0" count="1" selected="0">
            <x v="135"/>
          </reference>
          <reference field="6" count="1">
            <x v="2"/>
          </reference>
        </references>
      </pivotArea>
    </format>
    <format dxfId="451">
      <pivotArea dataOnly="0" labelOnly="1" fieldPosition="0">
        <references count="2">
          <reference field="0" count="1" selected="0">
            <x v="136"/>
          </reference>
          <reference field="6" count="1">
            <x v="3"/>
          </reference>
        </references>
      </pivotArea>
    </format>
    <format dxfId="450">
      <pivotArea dataOnly="0" labelOnly="1" fieldPosition="0">
        <references count="2">
          <reference field="0" count="1" selected="0">
            <x v="137"/>
          </reference>
          <reference field="6" count="1">
            <x v="3"/>
          </reference>
        </references>
      </pivotArea>
    </format>
    <format dxfId="449">
      <pivotArea dataOnly="0" labelOnly="1" fieldPosition="0">
        <references count="2">
          <reference field="0" count="1" selected="0">
            <x v="138"/>
          </reference>
          <reference field="6" count="1">
            <x v="3"/>
          </reference>
        </references>
      </pivotArea>
    </format>
    <format dxfId="448">
      <pivotArea dataOnly="0" labelOnly="1" fieldPosition="0">
        <references count="2">
          <reference field="0" count="1" selected="0">
            <x v="139"/>
          </reference>
          <reference field="6" count="1">
            <x v="3"/>
          </reference>
        </references>
      </pivotArea>
    </format>
    <format dxfId="447">
      <pivotArea dataOnly="0" labelOnly="1" fieldPosition="0">
        <references count="2">
          <reference field="0" count="1" selected="0">
            <x v="140"/>
          </reference>
          <reference field="6" count="1">
            <x v="3"/>
          </reference>
        </references>
      </pivotArea>
    </format>
    <format dxfId="446">
      <pivotArea dataOnly="0" labelOnly="1" fieldPosition="0">
        <references count="2">
          <reference field="0" count="1" selected="0">
            <x v="141"/>
          </reference>
          <reference field="6" count="1">
            <x v="3"/>
          </reference>
        </references>
      </pivotArea>
    </format>
    <format dxfId="445">
      <pivotArea dataOnly="0" labelOnly="1" fieldPosition="0">
        <references count="2">
          <reference field="0" count="1" selected="0">
            <x v="142"/>
          </reference>
          <reference field="6" count="1">
            <x v="3"/>
          </reference>
        </references>
      </pivotArea>
    </format>
    <format dxfId="444">
      <pivotArea dataOnly="0" labelOnly="1" fieldPosition="0">
        <references count="2">
          <reference field="0" count="1" selected="0">
            <x v="143"/>
          </reference>
          <reference field="6" count="1">
            <x v="3"/>
          </reference>
        </references>
      </pivotArea>
    </format>
    <format dxfId="443">
      <pivotArea dataOnly="0" labelOnly="1" fieldPosition="0">
        <references count="2">
          <reference field="0" count="1" selected="0">
            <x v="144"/>
          </reference>
          <reference field="6" count="1">
            <x v="3"/>
          </reference>
        </references>
      </pivotArea>
    </format>
    <format dxfId="442">
      <pivotArea dataOnly="0" labelOnly="1" fieldPosition="0">
        <references count="2">
          <reference field="0" count="1" selected="0">
            <x v="145"/>
          </reference>
          <reference field="6" count="1">
            <x v="3"/>
          </reference>
        </references>
      </pivotArea>
    </format>
    <format dxfId="441">
      <pivotArea dataOnly="0" labelOnly="1" fieldPosition="0">
        <references count="2">
          <reference field="0" count="1" selected="0">
            <x v="146"/>
          </reference>
          <reference field="6" count="1">
            <x v="3"/>
          </reference>
        </references>
      </pivotArea>
    </format>
    <format dxfId="440">
      <pivotArea dataOnly="0" labelOnly="1" fieldPosition="0">
        <references count="2">
          <reference field="0" count="1" selected="0">
            <x v="147"/>
          </reference>
          <reference field="6" count="1">
            <x v="3"/>
          </reference>
        </references>
      </pivotArea>
    </format>
    <format dxfId="439">
      <pivotArea dataOnly="0" labelOnly="1" fieldPosition="0">
        <references count="2">
          <reference field="0" count="1" selected="0">
            <x v="148"/>
          </reference>
          <reference field="6" count="1">
            <x v="3"/>
          </reference>
        </references>
      </pivotArea>
    </format>
    <format dxfId="438">
      <pivotArea dataOnly="0" labelOnly="1" fieldPosition="0">
        <references count="2">
          <reference field="0" count="1" selected="0">
            <x v="149"/>
          </reference>
          <reference field="6" count="1">
            <x v="3"/>
          </reference>
        </references>
      </pivotArea>
    </format>
    <format dxfId="437">
      <pivotArea dataOnly="0" labelOnly="1" fieldPosition="0">
        <references count="2">
          <reference field="0" count="1" selected="0">
            <x v="150"/>
          </reference>
          <reference field="6" count="1">
            <x v="3"/>
          </reference>
        </references>
      </pivotArea>
    </format>
    <format dxfId="436">
      <pivotArea dataOnly="0" labelOnly="1" fieldPosition="0">
        <references count="2">
          <reference field="0" count="1" selected="0">
            <x v="151"/>
          </reference>
          <reference field="6" count="1">
            <x v="3"/>
          </reference>
        </references>
      </pivotArea>
    </format>
    <format dxfId="435">
      <pivotArea dataOnly="0" labelOnly="1" fieldPosition="0">
        <references count="2">
          <reference field="0" count="1" selected="0">
            <x v="152"/>
          </reference>
          <reference field="6" count="1">
            <x v="3"/>
          </reference>
        </references>
      </pivotArea>
    </format>
    <format dxfId="434">
      <pivotArea dataOnly="0" labelOnly="1" fieldPosition="0">
        <references count="2">
          <reference field="0" count="1" selected="0">
            <x v="153"/>
          </reference>
          <reference field="6" count="1">
            <x v="3"/>
          </reference>
        </references>
      </pivotArea>
    </format>
    <format dxfId="433">
      <pivotArea dataOnly="0" labelOnly="1" fieldPosition="0">
        <references count="2">
          <reference field="0" count="1" selected="0">
            <x v="154"/>
          </reference>
          <reference field="6" count="1">
            <x v="3"/>
          </reference>
        </references>
      </pivotArea>
    </format>
    <format dxfId="432">
      <pivotArea dataOnly="0" labelOnly="1" fieldPosition="0">
        <references count="2">
          <reference field="0" count="1" selected="0">
            <x v="155"/>
          </reference>
          <reference field="6" count="1">
            <x v="3"/>
          </reference>
        </references>
      </pivotArea>
    </format>
    <format dxfId="431">
      <pivotArea dataOnly="0" labelOnly="1" fieldPosition="0">
        <references count="2">
          <reference field="0" count="1" selected="0">
            <x v="156"/>
          </reference>
          <reference field="6" count="1">
            <x v="3"/>
          </reference>
        </references>
      </pivotArea>
    </format>
    <format dxfId="430">
      <pivotArea dataOnly="0" labelOnly="1" fieldPosition="0">
        <references count="2">
          <reference field="0" count="1" selected="0">
            <x v="157"/>
          </reference>
          <reference field="6" count="1">
            <x v="3"/>
          </reference>
        </references>
      </pivotArea>
    </format>
    <format dxfId="429">
      <pivotArea dataOnly="0" labelOnly="1" fieldPosition="0">
        <references count="2">
          <reference field="0" count="1" selected="0">
            <x v="158"/>
          </reference>
          <reference field="6" count="1">
            <x v="1"/>
          </reference>
        </references>
      </pivotArea>
    </format>
    <format dxfId="428">
      <pivotArea dataOnly="0" labelOnly="1" fieldPosition="0">
        <references count="2">
          <reference field="0" count="1" selected="0">
            <x v="159"/>
          </reference>
          <reference field="6" count="1">
            <x v="3"/>
          </reference>
        </references>
      </pivotArea>
    </format>
    <format dxfId="427">
      <pivotArea dataOnly="0" labelOnly="1" fieldPosition="0">
        <references count="2">
          <reference field="0" count="1" selected="0">
            <x v="160"/>
          </reference>
          <reference field="6" count="1">
            <x v="3"/>
          </reference>
        </references>
      </pivotArea>
    </format>
    <format dxfId="426">
      <pivotArea dataOnly="0" labelOnly="1" fieldPosition="0">
        <references count="2">
          <reference field="0" count="1" selected="0">
            <x v="161"/>
          </reference>
          <reference field="6" count="1">
            <x v="3"/>
          </reference>
        </references>
      </pivotArea>
    </format>
    <format dxfId="425">
      <pivotArea dataOnly="0" labelOnly="1" fieldPosition="0">
        <references count="2">
          <reference field="0" count="1" selected="0">
            <x v="162"/>
          </reference>
          <reference field="6" count="2">
            <x v="0"/>
            <x v="1"/>
          </reference>
        </references>
      </pivotArea>
    </format>
    <format dxfId="424">
      <pivotArea dataOnly="0" labelOnly="1" fieldPosition="0">
        <references count="2">
          <reference field="0" count="1" selected="0">
            <x v="163"/>
          </reference>
          <reference field="6" count="1">
            <x v="3"/>
          </reference>
        </references>
      </pivotArea>
    </format>
    <format dxfId="423">
      <pivotArea dataOnly="0" labelOnly="1" fieldPosition="0">
        <references count="2">
          <reference field="0" count="1" selected="0">
            <x v="164"/>
          </reference>
          <reference field="6" count="1">
            <x v="3"/>
          </reference>
        </references>
      </pivotArea>
    </format>
    <format dxfId="422">
      <pivotArea dataOnly="0" labelOnly="1" fieldPosition="0">
        <references count="2">
          <reference field="0" count="1" selected="0">
            <x v="165"/>
          </reference>
          <reference field="6" count="2">
            <x v="0"/>
            <x v="1"/>
          </reference>
        </references>
      </pivotArea>
    </format>
    <format dxfId="421">
      <pivotArea dataOnly="0" labelOnly="1" fieldPosition="0">
        <references count="2">
          <reference field="0" count="1" selected="0">
            <x v="166"/>
          </reference>
          <reference field="6" count="1">
            <x v="3"/>
          </reference>
        </references>
      </pivotArea>
    </format>
    <format dxfId="420">
      <pivotArea dataOnly="0" labelOnly="1" fieldPosition="0">
        <references count="2">
          <reference field="0" count="1" selected="0">
            <x v="167"/>
          </reference>
          <reference field="6" count="1">
            <x v="3"/>
          </reference>
        </references>
      </pivotArea>
    </format>
    <format dxfId="419">
      <pivotArea dataOnly="0" labelOnly="1" fieldPosition="0">
        <references count="2">
          <reference field="0" count="1" selected="0">
            <x v="168"/>
          </reference>
          <reference field="6" count="1">
            <x v="3"/>
          </reference>
        </references>
      </pivotArea>
    </format>
    <format dxfId="418">
      <pivotArea dataOnly="0" labelOnly="1" fieldPosition="0">
        <references count="2">
          <reference field="0" count="1" selected="0">
            <x v="169"/>
          </reference>
          <reference field="6" count="1">
            <x v="3"/>
          </reference>
        </references>
      </pivotArea>
    </format>
    <format dxfId="417">
      <pivotArea dataOnly="0" labelOnly="1" fieldPosition="0">
        <references count="2">
          <reference field="0" count="1" selected="0">
            <x v="170"/>
          </reference>
          <reference field="6" count="1">
            <x v="3"/>
          </reference>
        </references>
      </pivotArea>
    </format>
    <format dxfId="416">
      <pivotArea dataOnly="0" labelOnly="1" fieldPosition="0">
        <references count="2">
          <reference field="0" count="1" selected="0">
            <x v="171"/>
          </reference>
          <reference field="6" count="1">
            <x v="3"/>
          </reference>
        </references>
      </pivotArea>
    </format>
    <format dxfId="415">
      <pivotArea dataOnly="0" labelOnly="1" fieldPosition="0">
        <references count="2">
          <reference field="0" count="1" selected="0">
            <x v="172"/>
          </reference>
          <reference field="6" count="1">
            <x v="3"/>
          </reference>
        </references>
      </pivotArea>
    </format>
    <format dxfId="414">
      <pivotArea dataOnly="0" labelOnly="1" fieldPosition="0">
        <references count="2">
          <reference field="0" count="1" selected="0">
            <x v="173"/>
          </reference>
          <reference field="6" count="1">
            <x v="3"/>
          </reference>
        </references>
      </pivotArea>
    </format>
    <format dxfId="413">
      <pivotArea dataOnly="0" labelOnly="1" fieldPosition="0">
        <references count="2">
          <reference field="0" count="1" selected="0">
            <x v="174"/>
          </reference>
          <reference field="6" count="1">
            <x v="3"/>
          </reference>
        </references>
      </pivotArea>
    </format>
    <format dxfId="412">
      <pivotArea dataOnly="0" labelOnly="1" fieldPosition="0">
        <references count="2">
          <reference field="0" count="1" selected="0">
            <x v="175"/>
          </reference>
          <reference field="6" count="1">
            <x v="3"/>
          </reference>
        </references>
      </pivotArea>
    </format>
    <format dxfId="411">
      <pivotArea dataOnly="0" labelOnly="1" fieldPosition="0">
        <references count="2">
          <reference field="0" count="1" selected="0">
            <x v="176"/>
          </reference>
          <reference field="6" count="1">
            <x v="3"/>
          </reference>
        </references>
      </pivotArea>
    </format>
    <format dxfId="410">
      <pivotArea dataOnly="0" labelOnly="1" fieldPosition="0">
        <references count="2">
          <reference field="0" count="1" selected="0">
            <x v="177"/>
          </reference>
          <reference field="6" count="1">
            <x v="2"/>
          </reference>
        </references>
      </pivotArea>
    </format>
    <format dxfId="409">
      <pivotArea dataOnly="0" labelOnly="1" fieldPosition="0">
        <references count="2">
          <reference field="0" count="1" selected="0">
            <x v="178"/>
          </reference>
          <reference field="6" count="1">
            <x v="3"/>
          </reference>
        </references>
      </pivotArea>
    </format>
    <format dxfId="408">
      <pivotArea dataOnly="0" labelOnly="1" fieldPosition="0">
        <references count="2">
          <reference field="0" count="1" selected="0">
            <x v="179"/>
          </reference>
          <reference field="6" count="2">
            <x v="0"/>
            <x v="1"/>
          </reference>
        </references>
      </pivotArea>
    </format>
    <format dxfId="407">
      <pivotArea dataOnly="0" labelOnly="1" fieldPosition="0">
        <references count="2">
          <reference field="0" count="1" selected="0">
            <x v="180"/>
          </reference>
          <reference field="6" count="2">
            <x v="0"/>
            <x v="1"/>
          </reference>
        </references>
      </pivotArea>
    </format>
    <format dxfId="406">
      <pivotArea dataOnly="0" labelOnly="1" fieldPosition="0">
        <references count="2">
          <reference field="0" count="1" selected="0">
            <x v="181"/>
          </reference>
          <reference field="6" count="1">
            <x v="3"/>
          </reference>
        </references>
      </pivotArea>
    </format>
    <format dxfId="405">
      <pivotArea dataOnly="0" labelOnly="1" fieldPosition="0">
        <references count="2">
          <reference field="0" count="1" selected="0">
            <x v="182"/>
          </reference>
          <reference field="6" count="1">
            <x v="0"/>
          </reference>
        </references>
      </pivotArea>
    </format>
    <format dxfId="404">
      <pivotArea dataOnly="0" labelOnly="1" fieldPosition="0">
        <references count="2">
          <reference field="0" count="1" selected="0">
            <x v="183"/>
          </reference>
          <reference field="6" count="1">
            <x v="3"/>
          </reference>
        </references>
      </pivotArea>
    </format>
    <format dxfId="403">
      <pivotArea dataOnly="0" labelOnly="1" fieldPosition="0">
        <references count="2">
          <reference field="0" count="1" selected="0">
            <x v="184"/>
          </reference>
          <reference field="6" count="1">
            <x v="3"/>
          </reference>
        </references>
      </pivotArea>
    </format>
    <format dxfId="402">
      <pivotArea dataOnly="0" labelOnly="1" fieldPosition="0">
        <references count="2">
          <reference field="0" count="1" selected="0">
            <x v="185"/>
          </reference>
          <reference field="6" count="1">
            <x v="3"/>
          </reference>
        </references>
      </pivotArea>
    </format>
    <format dxfId="401">
      <pivotArea dataOnly="0" labelOnly="1" fieldPosition="0">
        <references count="2">
          <reference field="0" count="1" selected="0">
            <x v="186"/>
          </reference>
          <reference field="6" count="1">
            <x v="3"/>
          </reference>
        </references>
      </pivotArea>
    </format>
    <format dxfId="400">
      <pivotArea dataOnly="0" labelOnly="1" fieldPosition="0">
        <references count="2">
          <reference field="0" count="1" selected="0">
            <x v="187"/>
          </reference>
          <reference field="6" count="1">
            <x v="3"/>
          </reference>
        </references>
      </pivotArea>
    </format>
    <format dxfId="399">
      <pivotArea dataOnly="0" labelOnly="1" fieldPosition="0">
        <references count="2">
          <reference field="0" count="1" selected="0">
            <x v="188"/>
          </reference>
          <reference field="6" count="1">
            <x v="3"/>
          </reference>
        </references>
      </pivotArea>
    </format>
    <format dxfId="398">
      <pivotArea dataOnly="0" labelOnly="1" fieldPosition="0">
        <references count="2">
          <reference field="0" count="1" selected="0">
            <x v="189"/>
          </reference>
          <reference field="6" count="1">
            <x v="3"/>
          </reference>
        </references>
      </pivotArea>
    </format>
    <format dxfId="397">
      <pivotArea dataOnly="0" labelOnly="1" fieldPosition="0">
        <references count="2">
          <reference field="0" count="1" selected="0">
            <x v="190"/>
          </reference>
          <reference field="6" count="1">
            <x v="3"/>
          </reference>
        </references>
      </pivotArea>
    </format>
    <format dxfId="396">
      <pivotArea dataOnly="0" labelOnly="1" fieldPosition="0">
        <references count="2">
          <reference field="0" count="1" selected="0">
            <x v="191"/>
          </reference>
          <reference field="6" count="1">
            <x v="0"/>
          </reference>
        </references>
      </pivotArea>
    </format>
    <format dxfId="395">
      <pivotArea dataOnly="0" labelOnly="1" fieldPosition="0">
        <references count="2">
          <reference field="0" count="1" selected="0">
            <x v="192"/>
          </reference>
          <reference field="6" count="1">
            <x v="1"/>
          </reference>
        </references>
      </pivotArea>
    </format>
    <format dxfId="394">
      <pivotArea dataOnly="0" labelOnly="1" fieldPosition="0">
        <references count="2">
          <reference field="0" count="1" selected="0">
            <x v="193"/>
          </reference>
          <reference field="6" count="1">
            <x v="3"/>
          </reference>
        </references>
      </pivotArea>
    </format>
    <format dxfId="393">
      <pivotArea dataOnly="0" labelOnly="1" fieldPosition="0">
        <references count="2">
          <reference field="0" count="1" selected="0">
            <x v="194"/>
          </reference>
          <reference field="6" count="1">
            <x v="3"/>
          </reference>
        </references>
      </pivotArea>
    </format>
    <format dxfId="392">
      <pivotArea dataOnly="0" labelOnly="1" fieldPosition="0">
        <references count="2">
          <reference field="0" count="1" selected="0">
            <x v="195"/>
          </reference>
          <reference field="6" count="1">
            <x v="1"/>
          </reference>
        </references>
      </pivotArea>
    </format>
    <format dxfId="391">
      <pivotArea dataOnly="0" labelOnly="1" fieldPosition="0">
        <references count="2">
          <reference field="0" count="1" selected="0">
            <x v="196"/>
          </reference>
          <reference field="6" count="1">
            <x v="3"/>
          </reference>
        </references>
      </pivotArea>
    </format>
    <format dxfId="390">
      <pivotArea dataOnly="0" labelOnly="1" fieldPosition="0">
        <references count="2">
          <reference field="0" count="1" selected="0">
            <x v="197"/>
          </reference>
          <reference field="6" count="1">
            <x v="1"/>
          </reference>
        </references>
      </pivotArea>
    </format>
    <format dxfId="389">
      <pivotArea dataOnly="0" labelOnly="1" fieldPosition="0">
        <references count="2">
          <reference field="0" count="1" selected="0">
            <x v="198"/>
          </reference>
          <reference field="6" count="1">
            <x v="0"/>
          </reference>
        </references>
      </pivotArea>
    </format>
    <format dxfId="388">
      <pivotArea dataOnly="0" labelOnly="1" fieldPosition="0">
        <references count="2">
          <reference field="0" count="1" selected="0">
            <x v="199"/>
          </reference>
          <reference field="6" count="1">
            <x v="3"/>
          </reference>
        </references>
      </pivotArea>
    </format>
    <format dxfId="387">
      <pivotArea dataOnly="0" labelOnly="1" fieldPosition="0">
        <references count="2">
          <reference field="0" count="1" selected="0">
            <x v="200"/>
          </reference>
          <reference field="6" count="1">
            <x v="3"/>
          </reference>
        </references>
      </pivotArea>
    </format>
    <format dxfId="386">
      <pivotArea dataOnly="0" labelOnly="1" fieldPosition="0">
        <references count="2">
          <reference field="0" count="1" selected="0">
            <x v="201"/>
          </reference>
          <reference field="6" count="1">
            <x v="0"/>
          </reference>
        </references>
      </pivotArea>
    </format>
    <format dxfId="385">
      <pivotArea dataOnly="0" labelOnly="1" fieldPosition="0">
        <references count="2">
          <reference field="0" count="1" selected="0">
            <x v="202"/>
          </reference>
          <reference field="6" count="1">
            <x v="3"/>
          </reference>
        </references>
      </pivotArea>
    </format>
    <format dxfId="384">
      <pivotArea dataOnly="0" labelOnly="1" fieldPosition="0">
        <references count="2">
          <reference field="0" count="1" selected="0">
            <x v="203"/>
          </reference>
          <reference field="6" count="1">
            <x v="3"/>
          </reference>
        </references>
      </pivotArea>
    </format>
    <format dxfId="383">
      <pivotArea dataOnly="0" labelOnly="1" fieldPosition="0">
        <references count="2">
          <reference field="0" count="1" selected="0">
            <x v="204"/>
          </reference>
          <reference field="6" count="1">
            <x v="3"/>
          </reference>
        </references>
      </pivotArea>
    </format>
    <format dxfId="382">
      <pivotArea dataOnly="0" labelOnly="1" fieldPosition="0">
        <references count="2">
          <reference field="0" count="1" selected="0">
            <x v="205"/>
          </reference>
          <reference field="6" count="1">
            <x v="3"/>
          </reference>
        </references>
      </pivotArea>
    </format>
    <format dxfId="381">
      <pivotArea dataOnly="0" labelOnly="1" fieldPosition="0">
        <references count="2">
          <reference field="0" count="1" selected="0">
            <x v="206"/>
          </reference>
          <reference field="6" count="1">
            <x v="3"/>
          </reference>
        </references>
      </pivotArea>
    </format>
    <format dxfId="380">
      <pivotArea dataOnly="0" labelOnly="1" fieldPosition="0">
        <references count="2">
          <reference field="0" count="1" selected="0">
            <x v="207"/>
          </reference>
          <reference field="6" count="1">
            <x v="3"/>
          </reference>
        </references>
      </pivotArea>
    </format>
    <format dxfId="379">
      <pivotArea dataOnly="0" labelOnly="1" fieldPosition="0">
        <references count="2">
          <reference field="0" count="1" selected="0">
            <x v="208"/>
          </reference>
          <reference field="6" count="1">
            <x v="3"/>
          </reference>
        </references>
      </pivotArea>
    </format>
    <format dxfId="378">
      <pivotArea dataOnly="0" labelOnly="1" fieldPosition="0">
        <references count="2">
          <reference field="0" count="1" selected="0">
            <x v="209"/>
          </reference>
          <reference field="6" count="1">
            <x v="3"/>
          </reference>
        </references>
      </pivotArea>
    </format>
    <format dxfId="377">
      <pivotArea dataOnly="0" labelOnly="1" fieldPosition="0">
        <references count="2">
          <reference field="0" count="1" selected="0">
            <x v="210"/>
          </reference>
          <reference field="6" count="1">
            <x v="3"/>
          </reference>
        </references>
      </pivotArea>
    </format>
    <format dxfId="376">
      <pivotArea dataOnly="0" labelOnly="1" fieldPosition="0">
        <references count="2">
          <reference field="0" count="1" selected="0">
            <x v="211"/>
          </reference>
          <reference field="6" count="1">
            <x v="3"/>
          </reference>
        </references>
      </pivotArea>
    </format>
    <format dxfId="375">
      <pivotArea dataOnly="0" labelOnly="1" fieldPosition="0">
        <references count="2">
          <reference field="0" count="1" selected="0">
            <x v="212"/>
          </reference>
          <reference field="6" count="1">
            <x v="3"/>
          </reference>
        </references>
      </pivotArea>
    </format>
    <format dxfId="374">
      <pivotArea dataOnly="0" labelOnly="1" fieldPosition="0">
        <references count="2">
          <reference field="0" count="1" selected="0">
            <x v="213"/>
          </reference>
          <reference field="6" count="1">
            <x v="3"/>
          </reference>
        </references>
      </pivotArea>
    </format>
    <format dxfId="373">
      <pivotArea dataOnly="0" labelOnly="1" fieldPosition="0">
        <references count="2">
          <reference field="0" count="1" selected="0">
            <x v="214"/>
          </reference>
          <reference field="6" count="1">
            <x v="3"/>
          </reference>
        </references>
      </pivotArea>
    </format>
    <format dxfId="372">
      <pivotArea dataOnly="0" labelOnly="1" fieldPosition="0">
        <references count="2">
          <reference field="0" count="1" selected="0">
            <x v="215"/>
          </reference>
          <reference field="6" count="1">
            <x v="3"/>
          </reference>
        </references>
      </pivotArea>
    </format>
    <format dxfId="371">
      <pivotArea dataOnly="0" labelOnly="1" fieldPosition="0">
        <references count="2">
          <reference field="0" count="1" selected="0">
            <x v="216"/>
          </reference>
          <reference field="6" count="1">
            <x v="3"/>
          </reference>
        </references>
      </pivotArea>
    </format>
    <format dxfId="370">
      <pivotArea dataOnly="0" labelOnly="1" fieldPosition="0">
        <references count="2">
          <reference field="0" count="1" selected="0">
            <x v="217"/>
          </reference>
          <reference field="6" count="1">
            <x v="3"/>
          </reference>
        </references>
      </pivotArea>
    </format>
    <format dxfId="369">
      <pivotArea dataOnly="0" labelOnly="1" fieldPosition="0">
        <references count="2">
          <reference field="0" count="1" selected="0">
            <x v="218"/>
          </reference>
          <reference field="6" count="1">
            <x v="3"/>
          </reference>
        </references>
      </pivotArea>
    </format>
    <format dxfId="368">
      <pivotArea dataOnly="0" labelOnly="1" fieldPosition="0">
        <references count="2">
          <reference field="0" count="1" selected="0">
            <x v="219"/>
          </reference>
          <reference field="6" count="1">
            <x v="3"/>
          </reference>
        </references>
      </pivotArea>
    </format>
    <format dxfId="367">
      <pivotArea dataOnly="0" labelOnly="1" fieldPosition="0">
        <references count="2">
          <reference field="0" count="1" selected="0">
            <x v="220"/>
          </reference>
          <reference field="6" count="1">
            <x v="3"/>
          </reference>
        </references>
      </pivotArea>
    </format>
    <format dxfId="366">
      <pivotArea dataOnly="0" labelOnly="1" fieldPosition="0">
        <references count="2">
          <reference field="0" count="1" selected="0">
            <x v="221"/>
          </reference>
          <reference field="6" count="1">
            <x v="3"/>
          </reference>
        </references>
      </pivotArea>
    </format>
    <format dxfId="365">
      <pivotArea dataOnly="0" labelOnly="1" fieldPosition="0">
        <references count="2">
          <reference field="0" count="1" selected="0">
            <x v="222"/>
          </reference>
          <reference field="6" count="1">
            <x v="3"/>
          </reference>
        </references>
      </pivotArea>
    </format>
    <format dxfId="364">
      <pivotArea dataOnly="0" labelOnly="1" fieldPosition="0">
        <references count="2">
          <reference field="0" count="1" selected="0">
            <x v="223"/>
          </reference>
          <reference field="6" count="1">
            <x v="3"/>
          </reference>
        </references>
      </pivotArea>
    </format>
    <format dxfId="363">
      <pivotArea dataOnly="0" labelOnly="1" fieldPosition="0">
        <references count="2">
          <reference field="0" count="1" selected="0">
            <x v="224"/>
          </reference>
          <reference field="6" count="1">
            <x v="0"/>
          </reference>
        </references>
      </pivotArea>
    </format>
    <format dxfId="362">
      <pivotArea dataOnly="0" labelOnly="1" fieldPosition="0">
        <references count="2">
          <reference field="0" count="1" selected="0">
            <x v="225"/>
          </reference>
          <reference field="6" count="1">
            <x v="1"/>
          </reference>
        </references>
      </pivotArea>
    </format>
    <format dxfId="361">
      <pivotArea dataOnly="0" labelOnly="1" fieldPosition="0">
        <references count="2">
          <reference field="0" count="1" selected="0">
            <x v="226"/>
          </reference>
          <reference field="6" count="1">
            <x v="3"/>
          </reference>
        </references>
      </pivotArea>
    </format>
    <format dxfId="360">
      <pivotArea dataOnly="0" labelOnly="1" fieldPosition="0">
        <references count="2">
          <reference field="0" count="1" selected="0">
            <x v="227"/>
          </reference>
          <reference field="6" count="1">
            <x v="3"/>
          </reference>
        </references>
      </pivotArea>
    </format>
    <format dxfId="359">
      <pivotArea dataOnly="0" labelOnly="1" fieldPosition="0">
        <references count="2">
          <reference field="0" count="1" selected="0">
            <x v="228"/>
          </reference>
          <reference field="6" count="1">
            <x v="3"/>
          </reference>
        </references>
      </pivotArea>
    </format>
    <format dxfId="358">
      <pivotArea dataOnly="0" labelOnly="1" fieldPosition="0">
        <references count="2">
          <reference field="0" count="1" selected="0">
            <x v="229"/>
          </reference>
          <reference field="6" count="1">
            <x v="3"/>
          </reference>
        </references>
      </pivotArea>
    </format>
    <format dxfId="357">
      <pivotArea dataOnly="0" labelOnly="1" fieldPosition="0">
        <references count="2">
          <reference field="0" count="1" selected="0">
            <x v="230"/>
          </reference>
          <reference field="6" count="1">
            <x v="3"/>
          </reference>
        </references>
      </pivotArea>
    </format>
    <format dxfId="356">
      <pivotArea dataOnly="0" labelOnly="1" fieldPosition="0">
        <references count="2">
          <reference field="0" count="1" selected="0">
            <x v="231"/>
          </reference>
          <reference field="6" count="1">
            <x v="3"/>
          </reference>
        </references>
      </pivotArea>
    </format>
    <format dxfId="355">
      <pivotArea dataOnly="0" labelOnly="1" fieldPosition="0">
        <references count="2">
          <reference field="0" count="1" selected="0">
            <x v="232"/>
          </reference>
          <reference field="6" count="1">
            <x v="3"/>
          </reference>
        </references>
      </pivotArea>
    </format>
    <format dxfId="354">
      <pivotArea dataOnly="0" labelOnly="1" fieldPosition="0">
        <references count="2">
          <reference field="0" count="1" selected="0">
            <x v="233"/>
          </reference>
          <reference field="6" count="1">
            <x v="3"/>
          </reference>
        </references>
      </pivotArea>
    </format>
    <format dxfId="353">
      <pivotArea dataOnly="0" labelOnly="1" fieldPosition="0">
        <references count="2">
          <reference field="0" count="1" selected="0">
            <x v="234"/>
          </reference>
          <reference field="6" count="1">
            <x v="3"/>
          </reference>
        </references>
      </pivotArea>
    </format>
    <format dxfId="352">
      <pivotArea dataOnly="0" labelOnly="1" fieldPosition="0">
        <references count="2">
          <reference field="0" count="1" selected="0">
            <x v="235"/>
          </reference>
          <reference field="6" count="1">
            <x v="3"/>
          </reference>
        </references>
      </pivotArea>
    </format>
    <format dxfId="351">
      <pivotArea dataOnly="0" labelOnly="1" fieldPosition="0">
        <references count="2">
          <reference field="0" count="1" selected="0">
            <x v="236"/>
          </reference>
          <reference field="6" count="1">
            <x v="3"/>
          </reference>
        </references>
      </pivotArea>
    </format>
    <format dxfId="350">
      <pivotArea dataOnly="0" labelOnly="1" fieldPosition="0">
        <references count="2">
          <reference field="0" count="1" selected="0">
            <x v="237"/>
          </reference>
          <reference field="6" count="1">
            <x v="3"/>
          </reference>
        </references>
      </pivotArea>
    </format>
    <format dxfId="349">
      <pivotArea dataOnly="0" labelOnly="1" fieldPosition="0">
        <references count="2">
          <reference field="0" count="1" selected="0">
            <x v="238"/>
          </reference>
          <reference field="6" count="1">
            <x v="3"/>
          </reference>
        </references>
      </pivotArea>
    </format>
    <format dxfId="348">
      <pivotArea dataOnly="0" labelOnly="1" fieldPosition="0">
        <references count="2">
          <reference field="0" count="1" selected="0">
            <x v="239"/>
          </reference>
          <reference field="6" count="1">
            <x v="3"/>
          </reference>
        </references>
      </pivotArea>
    </format>
    <format dxfId="347">
      <pivotArea dataOnly="0" labelOnly="1" fieldPosition="0">
        <references count="2">
          <reference field="0" count="1" selected="0">
            <x v="240"/>
          </reference>
          <reference field="6" count="1">
            <x v="3"/>
          </reference>
        </references>
      </pivotArea>
    </format>
    <format dxfId="346">
      <pivotArea dataOnly="0" labelOnly="1" fieldPosition="0">
        <references count="2">
          <reference field="0" count="1" selected="0">
            <x v="241"/>
          </reference>
          <reference field="6" count="1">
            <x v="3"/>
          </reference>
        </references>
      </pivotArea>
    </format>
    <format dxfId="345">
      <pivotArea dataOnly="0" labelOnly="1" fieldPosition="0">
        <references count="2">
          <reference field="0" count="1" selected="0">
            <x v="242"/>
          </reference>
          <reference field="6" count="1">
            <x v="3"/>
          </reference>
        </references>
      </pivotArea>
    </format>
    <format dxfId="344">
      <pivotArea dataOnly="0" labelOnly="1" fieldPosition="0">
        <references count="2">
          <reference field="0" count="1" selected="0">
            <x v="243"/>
          </reference>
          <reference field="6" count="1">
            <x v="3"/>
          </reference>
        </references>
      </pivotArea>
    </format>
    <format dxfId="343">
      <pivotArea dataOnly="0" labelOnly="1" fieldPosition="0">
        <references count="2">
          <reference field="0" count="1" selected="0">
            <x v="244"/>
          </reference>
          <reference field="6" count="1">
            <x v="3"/>
          </reference>
        </references>
      </pivotArea>
    </format>
    <format dxfId="342">
      <pivotArea dataOnly="0" labelOnly="1" fieldPosition="0">
        <references count="2">
          <reference field="0" count="1" selected="0">
            <x v="245"/>
          </reference>
          <reference field="6" count="1">
            <x v="3"/>
          </reference>
        </references>
      </pivotArea>
    </format>
    <format dxfId="341">
      <pivotArea dataOnly="0" labelOnly="1" fieldPosition="0">
        <references count="2">
          <reference field="0" count="1" selected="0">
            <x v="246"/>
          </reference>
          <reference field="6" count="1">
            <x v="3"/>
          </reference>
        </references>
      </pivotArea>
    </format>
    <format dxfId="340">
      <pivotArea dataOnly="0" labelOnly="1" fieldPosition="0">
        <references count="2">
          <reference field="0" count="1" selected="0">
            <x v="247"/>
          </reference>
          <reference field="6" count="1">
            <x v="3"/>
          </reference>
        </references>
      </pivotArea>
    </format>
    <format dxfId="339">
      <pivotArea dataOnly="0" labelOnly="1" fieldPosition="0">
        <references count="2">
          <reference field="0" count="1" selected="0">
            <x v="248"/>
          </reference>
          <reference field="6" count="1">
            <x v="0"/>
          </reference>
        </references>
      </pivotArea>
    </format>
    <format dxfId="338">
      <pivotArea dataOnly="0" labelOnly="1" fieldPosition="0">
        <references count="2">
          <reference field="0" count="1" selected="0">
            <x v="249"/>
          </reference>
          <reference field="6" count="1">
            <x v="3"/>
          </reference>
        </references>
      </pivotArea>
    </format>
    <format dxfId="337">
      <pivotArea dataOnly="0" labelOnly="1" fieldPosition="0">
        <references count="2">
          <reference field="0" count="1" selected="0">
            <x v="250"/>
          </reference>
          <reference field="6" count="1">
            <x v="3"/>
          </reference>
        </references>
      </pivotArea>
    </format>
    <format dxfId="336">
      <pivotArea dataOnly="0" labelOnly="1" fieldPosition="0">
        <references count="2">
          <reference field="0" count="1" selected="0">
            <x v="251"/>
          </reference>
          <reference field="6" count="1">
            <x v="3"/>
          </reference>
        </references>
      </pivotArea>
    </format>
    <format dxfId="335">
      <pivotArea dataOnly="0" labelOnly="1" fieldPosition="0">
        <references count="2">
          <reference field="0" count="1" selected="0">
            <x v="252"/>
          </reference>
          <reference field="6" count="1">
            <x v="3"/>
          </reference>
        </references>
      </pivotArea>
    </format>
    <format dxfId="334">
      <pivotArea dataOnly="0" labelOnly="1" fieldPosition="0">
        <references count="2">
          <reference field="0" count="1" selected="0">
            <x v="253"/>
          </reference>
          <reference field="6" count="1">
            <x v="3"/>
          </reference>
        </references>
      </pivotArea>
    </format>
    <format dxfId="333">
      <pivotArea dataOnly="0" labelOnly="1" fieldPosition="0">
        <references count="2">
          <reference field="0" count="1" selected="0">
            <x v="254"/>
          </reference>
          <reference field="6" count="1">
            <x v="3"/>
          </reference>
        </references>
      </pivotArea>
    </format>
    <format dxfId="332">
      <pivotArea dataOnly="0" labelOnly="1" fieldPosition="0">
        <references count="2">
          <reference field="0" count="1" selected="0">
            <x v="255"/>
          </reference>
          <reference field="6" count="1">
            <x v="3"/>
          </reference>
        </references>
      </pivotArea>
    </format>
    <format dxfId="331">
      <pivotArea dataOnly="0" labelOnly="1" fieldPosition="0">
        <references count="2">
          <reference field="0" count="1" selected="0">
            <x v="256"/>
          </reference>
          <reference field="6" count="1">
            <x v="3"/>
          </reference>
        </references>
      </pivotArea>
    </format>
    <format dxfId="330">
      <pivotArea dataOnly="0" labelOnly="1" fieldPosition="0">
        <references count="2">
          <reference field="0" count="1" selected="0">
            <x v="257"/>
          </reference>
          <reference field="6" count="1">
            <x v="3"/>
          </reference>
        </references>
      </pivotArea>
    </format>
    <format dxfId="329">
      <pivotArea dataOnly="0" labelOnly="1" fieldPosition="0">
        <references count="2">
          <reference field="0" count="1" selected="0">
            <x v="258"/>
          </reference>
          <reference field="6" count="1">
            <x v="3"/>
          </reference>
        </references>
      </pivotArea>
    </format>
    <format dxfId="328">
      <pivotArea dataOnly="0" labelOnly="1" fieldPosition="0">
        <references count="2">
          <reference field="0" count="1" selected="0">
            <x v="259"/>
          </reference>
          <reference field="6" count="1">
            <x v="3"/>
          </reference>
        </references>
      </pivotArea>
    </format>
    <format dxfId="327">
      <pivotArea dataOnly="0" labelOnly="1" fieldPosition="0">
        <references count="2">
          <reference field="0" count="1" selected="0">
            <x v="260"/>
          </reference>
          <reference field="6" count="1">
            <x v="3"/>
          </reference>
        </references>
      </pivotArea>
    </format>
    <format dxfId="326">
      <pivotArea dataOnly="0" labelOnly="1" fieldPosition="0">
        <references count="2">
          <reference field="0" count="1" selected="0">
            <x v="261"/>
          </reference>
          <reference field="6" count="1">
            <x v="3"/>
          </reference>
        </references>
      </pivotArea>
    </format>
    <format dxfId="325">
      <pivotArea dataOnly="0" labelOnly="1" fieldPosition="0">
        <references count="2">
          <reference field="0" count="1" selected="0">
            <x v="262"/>
          </reference>
          <reference field="6" count="1">
            <x v="3"/>
          </reference>
        </references>
      </pivotArea>
    </format>
    <format dxfId="324">
      <pivotArea dataOnly="0" labelOnly="1" fieldPosition="0">
        <references count="2">
          <reference field="0" count="1" selected="0">
            <x v="263"/>
          </reference>
          <reference field="6" count="1">
            <x v="3"/>
          </reference>
        </references>
      </pivotArea>
    </format>
    <format dxfId="323">
      <pivotArea dataOnly="0" labelOnly="1" fieldPosition="0">
        <references count="2">
          <reference field="0" count="1" selected="0">
            <x v="264"/>
          </reference>
          <reference field="6" count="1">
            <x v="3"/>
          </reference>
        </references>
      </pivotArea>
    </format>
    <format dxfId="322">
      <pivotArea dataOnly="0" labelOnly="1" fieldPosition="0">
        <references count="2">
          <reference field="0" count="1" selected="0">
            <x v="265"/>
          </reference>
          <reference field="6" count="1">
            <x v="3"/>
          </reference>
        </references>
      </pivotArea>
    </format>
    <format dxfId="321">
      <pivotArea dataOnly="0" labelOnly="1" fieldPosition="0">
        <references count="2">
          <reference field="0" count="1" selected="0">
            <x v="266"/>
          </reference>
          <reference field="6" count="1">
            <x v="3"/>
          </reference>
        </references>
      </pivotArea>
    </format>
    <format dxfId="320">
      <pivotArea dataOnly="0" labelOnly="1" fieldPosition="0">
        <references count="2">
          <reference field="0" count="1" selected="0">
            <x v="267"/>
          </reference>
          <reference field="6" count="1">
            <x v="3"/>
          </reference>
        </references>
      </pivotArea>
    </format>
    <format dxfId="319">
      <pivotArea dataOnly="0" labelOnly="1" fieldPosition="0">
        <references count="2">
          <reference field="0" count="1" selected="0">
            <x v="268"/>
          </reference>
          <reference field="6" count="1">
            <x v="3"/>
          </reference>
        </references>
      </pivotArea>
    </format>
    <format dxfId="318">
      <pivotArea dataOnly="0" labelOnly="1" fieldPosition="0">
        <references count="2">
          <reference field="0" count="1" selected="0">
            <x v="269"/>
          </reference>
          <reference field="6" count="1">
            <x v="3"/>
          </reference>
        </references>
      </pivotArea>
    </format>
    <format dxfId="317">
      <pivotArea dataOnly="0" labelOnly="1" fieldPosition="0">
        <references count="2">
          <reference field="0" count="1" selected="0">
            <x v="270"/>
          </reference>
          <reference field="6" count="1">
            <x v="3"/>
          </reference>
        </references>
      </pivotArea>
    </format>
    <format dxfId="316">
      <pivotArea dataOnly="0" labelOnly="1" fieldPosition="0">
        <references count="2">
          <reference field="0" count="1" selected="0">
            <x v="271"/>
          </reference>
          <reference field="6" count="1">
            <x v="3"/>
          </reference>
        </references>
      </pivotArea>
    </format>
    <format dxfId="315">
      <pivotArea dataOnly="0" labelOnly="1" fieldPosition="0">
        <references count="2">
          <reference field="0" count="1" selected="0">
            <x v="272"/>
          </reference>
          <reference field="6" count="1">
            <x v="1"/>
          </reference>
        </references>
      </pivotArea>
    </format>
    <format dxfId="314">
      <pivotArea dataOnly="0" labelOnly="1" fieldPosition="0">
        <references count="2">
          <reference field="0" count="1" selected="0">
            <x v="273"/>
          </reference>
          <reference field="6" count="1">
            <x v="3"/>
          </reference>
        </references>
      </pivotArea>
    </format>
    <format dxfId="313">
      <pivotArea dataOnly="0" labelOnly="1" fieldPosition="0">
        <references count="2">
          <reference field="0" count="1" selected="0">
            <x v="274"/>
          </reference>
          <reference field="6" count="1">
            <x v="3"/>
          </reference>
        </references>
      </pivotArea>
    </format>
    <format dxfId="312">
      <pivotArea dataOnly="0" labelOnly="1" fieldPosition="0">
        <references count="2">
          <reference field="0" count="1" selected="0">
            <x v="275"/>
          </reference>
          <reference field="6" count="1">
            <x v="3"/>
          </reference>
        </references>
      </pivotArea>
    </format>
    <format dxfId="311">
      <pivotArea dataOnly="0" labelOnly="1" fieldPosition="0">
        <references count="2">
          <reference field="0" count="1" selected="0">
            <x v="276"/>
          </reference>
          <reference field="6" count="1">
            <x v="3"/>
          </reference>
        </references>
      </pivotArea>
    </format>
    <format dxfId="310">
      <pivotArea dataOnly="0" labelOnly="1" fieldPosition="0">
        <references count="2">
          <reference field="0" count="1" selected="0">
            <x v="277"/>
          </reference>
          <reference field="6" count="1">
            <x v="3"/>
          </reference>
        </references>
      </pivotArea>
    </format>
    <format dxfId="309">
      <pivotArea dataOnly="0" labelOnly="1" fieldPosition="0">
        <references count="2">
          <reference field="0" count="1" selected="0">
            <x v="278"/>
          </reference>
          <reference field="6" count="1">
            <x v="1"/>
          </reference>
        </references>
      </pivotArea>
    </format>
    <format dxfId="308">
      <pivotArea dataOnly="0" labelOnly="1" fieldPosition="0">
        <references count="2">
          <reference field="0" count="1" selected="0">
            <x v="279"/>
          </reference>
          <reference field="6" count="1">
            <x v="3"/>
          </reference>
        </references>
      </pivotArea>
    </format>
    <format dxfId="307">
      <pivotArea dataOnly="0" labelOnly="1" fieldPosition="0">
        <references count="2">
          <reference field="0" count="1" selected="0">
            <x v="280"/>
          </reference>
          <reference field="6" count="1">
            <x v="3"/>
          </reference>
        </references>
      </pivotArea>
    </format>
    <format dxfId="306">
      <pivotArea dataOnly="0" labelOnly="1" fieldPosition="0">
        <references count="2">
          <reference field="0" count="1" selected="0">
            <x v="281"/>
          </reference>
          <reference field="6" count="1">
            <x v="3"/>
          </reference>
        </references>
      </pivotArea>
    </format>
    <format dxfId="305">
      <pivotArea dataOnly="0" labelOnly="1" fieldPosition="0">
        <references count="2">
          <reference field="0" count="1" selected="0">
            <x v="282"/>
          </reference>
          <reference field="6" count="1">
            <x v="3"/>
          </reference>
        </references>
      </pivotArea>
    </format>
    <format dxfId="304">
      <pivotArea dataOnly="0" labelOnly="1" fieldPosition="0">
        <references count="2">
          <reference field="0" count="1" selected="0">
            <x v="283"/>
          </reference>
          <reference field="6" count="1">
            <x v="3"/>
          </reference>
        </references>
      </pivotArea>
    </format>
    <format dxfId="303">
      <pivotArea dataOnly="0" labelOnly="1" fieldPosition="0">
        <references count="2">
          <reference field="0" count="1" selected="0">
            <x v="284"/>
          </reference>
          <reference field="6" count="1">
            <x v="3"/>
          </reference>
        </references>
      </pivotArea>
    </format>
    <format dxfId="302">
      <pivotArea dataOnly="0" labelOnly="1" fieldPosition="0">
        <references count="2">
          <reference field="0" count="1" selected="0">
            <x v="285"/>
          </reference>
          <reference field="6" count="1">
            <x v="3"/>
          </reference>
        </references>
      </pivotArea>
    </format>
    <format dxfId="301">
      <pivotArea dataOnly="0" labelOnly="1" fieldPosition="0">
        <references count="2">
          <reference field="0" count="1" selected="0">
            <x v="286"/>
          </reference>
          <reference field="6" count="1">
            <x v="3"/>
          </reference>
        </references>
      </pivotArea>
    </format>
    <format dxfId="300">
      <pivotArea dataOnly="0" labelOnly="1" fieldPosition="0">
        <references count="2">
          <reference field="0" count="1" selected="0">
            <x v="287"/>
          </reference>
          <reference field="6" count="1">
            <x v="4"/>
          </reference>
        </references>
      </pivotArea>
    </format>
    <format dxfId="299">
      <pivotArea dataOnly="0" labelOnly="1" outline="0" axis="axisValues" fieldPosition="0"/>
    </format>
    <format dxfId="298">
      <pivotArea type="all" dataOnly="0" outline="0" fieldPosition="0"/>
    </format>
    <format dxfId="297">
      <pivotArea outline="0" collapsedLevelsAreSubtotals="1" fieldPosition="0"/>
    </format>
    <format dxfId="296">
      <pivotArea field="0" type="button" dataOnly="0" labelOnly="1" outline="0" axis="axisRow" fieldPosition="0"/>
    </format>
    <format dxfId="295">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94">
      <pivotArea dataOnly="0" labelOnly="1"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293">
      <pivotArea dataOnly="0" labelOnly="1"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292">
      <pivotArea dataOnly="0" labelOnly="1"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291">
      <pivotArea dataOnly="0" labelOnly="1"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290">
      <pivotArea dataOnly="0" labelOnly="1" fieldPosition="0">
        <references count="1">
          <reference field="0" count="38">
            <x v="250"/>
            <x v="251"/>
            <x v="252"/>
            <x v="253"/>
            <x v="254"/>
            <x v="255"/>
            <x v="256"/>
            <x v="257"/>
            <x v="258"/>
            <x v="259"/>
            <x v="260"/>
            <x v="261"/>
            <x v="262"/>
            <x v="263"/>
            <x v="264"/>
            <x v="265"/>
            <x v="266"/>
            <x v="267"/>
            <x v="268"/>
            <x v="269"/>
            <x v="270"/>
            <x v="271"/>
            <x v="272"/>
            <x v="273"/>
            <x v="274"/>
            <x v="275"/>
            <x v="276"/>
            <x v="277"/>
            <x v="278"/>
            <x v="279"/>
            <x v="280"/>
            <x v="281"/>
            <x v="282"/>
            <x v="283"/>
            <x v="284"/>
            <x v="285"/>
            <x v="286"/>
            <x v="287"/>
          </reference>
        </references>
      </pivotArea>
    </format>
    <format dxfId="289">
      <pivotArea dataOnly="0" labelOnly="1" grandRow="1" outline="0" fieldPosition="0"/>
    </format>
    <format dxfId="288">
      <pivotArea dataOnly="0" labelOnly="1" fieldPosition="0">
        <references count="2">
          <reference field="0" count="1" selected="0">
            <x v="0"/>
          </reference>
          <reference field="6" count="1">
            <x v="3"/>
          </reference>
        </references>
      </pivotArea>
    </format>
    <format dxfId="287">
      <pivotArea dataOnly="0" labelOnly="1" fieldPosition="0">
        <references count="2">
          <reference field="0" count="1" selected="0">
            <x v="1"/>
          </reference>
          <reference field="6" count="1">
            <x v="3"/>
          </reference>
        </references>
      </pivotArea>
    </format>
    <format dxfId="286">
      <pivotArea dataOnly="0" labelOnly="1" fieldPosition="0">
        <references count="2">
          <reference field="0" count="1" selected="0">
            <x v="2"/>
          </reference>
          <reference field="6" count="1">
            <x v="3"/>
          </reference>
        </references>
      </pivotArea>
    </format>
    <format dxfId="285">
      <pivotArea dataOnly="0" labelOnly="1" fieldPosition="0">
        <references count="2">
          <reference field="0" count="1" selected="0">
            <x v="3"/>
          </reference>
          <reference field="6" count="1">
            <x v="3"/>
          </reference>
        </references>
      </pivotArea>
    </format>
    <format dxfId="284">
      <pivotArea dataOnly="0" labelOnly="1" fieldPosition="0">
        <references count="2">
          <reference field="0" count="1" selected="0">
            <x v="4"/>
          </reference>
          <reference field="6" count="1">
            <x v="3"/>
          </reference>
        </references>
      </pivotArea>
    </format>
    <format dxfId="283">
      <pivotArea dataOnly="0" labelOnly="1" fieldPosition="0">
        <references count="2">
          <reference field="0" count="1" selected="0">
            <x v="5"/>
          </reference>
          <reference field="6" count="1">
            <x v="0"/>
          </reference>
        </references>
      </pivotArea>
    </format>
    <format dxfId="282">
      <pivotArea dataOnly="0" labelOnly="1" fieldPosition="0">
        <references count="2">
          <reference field="0" count="1" selected="0">
            <x v="6"/>
          </reference>
          <reference field="6" count="1">
            <x v="2"/>
          </reference>
        </references>
      </pivotArea>
    </format>
    <format dxfId="281">
      <pivotArea dataOnly="0" labelOnly="1" fieldPosition="0">
        <references count="2">
          <reference field="0" count="1" selected="0">
            <x v="7"/>
          </reference>
          <reference field="6" count="1">
            <x v="3"/>
          </reference>
        </references>
      </pivotArea>
    </format>
    <format dxfId="280">
      <pivotArea dataOnly="0" labelOnly="1" fieldPosition="0">
        <references count="2">
          <reference field="0" count="1" selected="0">
            <x v="8"/>
          </reference>
          <reference field="6" count="1">
            <x v="3"/>
          </reference>
        </references>
      </pivotArea>
    </format>
    <format dxfId="279">
      <pivotArea dataOnly="0" labelOnly="1" fieldPosition="0">
        <references count="2">
          <reference field="0" count="1" selected="0">
            <x v="9"/>
          </reference>
          <reference field="6" count="1">
            <x v="1"/>
          </reference>
        </references>
      </pivotArea>
    </format>
    <format dxfId="278">
      <pivotArea dataOnly="0" labelOnly="1" fieldPosition="0">
        <references count="2">
          <reference field="0" count="1" selected="0">
            <x v="10"/>
          </reference>
          <reference field="6" count="1">
            <x v="3"/>
          </reference>
        </references>
      </pivotArea>
    </format>
    <format dxfId="277">
      <pivotArea dataOnly="0" labelOnly="1" fieldPosition="0">
        <references count="2">
          <reference field="0" count="1" selected="0">
            <x v="11"/>
          </reference>
          <reference field="6" count="1">
            <x v="0"/>
          </reference>
        </references>
      </pivotArea>
    </format>
    <format dxfId="276">
      <pivotArea dataOnly="0" labelOnly="1" fieldPosition="0">
        <references count="2">
          <reference field="0" count="1" selected="0">
            <x v="12"/>
          </reference>
          <reference field="6" count="1">
            <x v="3"/>
          </reference>
        </references>
      </pivotArea>
    </format>
    <format dxfId="275">
      <pivotArea dataOnly="0" labelOnly="1" fieldPosition="0">
        <references count="2">
          <reference field="0" count="1" selected="0">
            <x v="13"/>
          </reference>
          <reference field="6" count="1">
            <x v="3"/>
          </reference>
        </references>
      </pivotArea>
    </format>
    <format dxfId="274">
      <pivotArea dataOnly="0" labelOnly="1" fieldPosition="0">
        <references count="2">
          <reference field="0" count="1" selected="0">
            <x v="14"/>
          </reference>
          <reference field="6" count="1">
            <x v="3"/>
          </reference>
        </references>
      </pivotArea>
    </format>
    <format dxfId="273">
      <pivotArea dataOnly="0" labelOnly="1" fieldPosition="0">
        <references count="2">
          <reference field="0" count="1" selected="0">
            <x v="15"/>
          </reference>
          <reference field="6" count="1">
            <x v="3"/>
          </reference>
        </references>
      </pivotArea>
    </format>
    <format dxfId="272">
      <pivotArea dataOnly="0" labelOnly="1" fieldPosition="0">
        <references count="2">
          <reference field="0" count="1" selected="0">
            <x v="16"/>
          </reference>
          <reference field="6" count="1">
            <x v="3"/>
          </reference>
        </references>
      </pivotArea>
    </format>
    <format dxfId="271">
      <pivotArea dataOnly="0" labelOnly="1" fieldPosition="0">
        <references count="2">
          <reference field="0" count="1" selected="0">
            <x v="17"/>
          </reference>
          <reference field="6" count="1">
            <x v="3"/>
          </reference>
        </references>
      </pivotArea>
    </format>
    <format dxfId="270">
      <pivotArea dataOnly="0" labelOnly="1" fieldPosition="0">
        <references count="2">
          <reference field="0" count="1" selected="0">
            <x v="18"/>
          </reference>
          <reference field="6" count="1">
            <x v="3"/>
          </reference>
        </references>
      </pivotArea>
    </format>
    <format dxfId="269">
      <pivotArea dataOnly="0" labelOnly="1" fieldPosition="0">
        <references count="2">
          <reference field="0" count="1" selected="0">
            <x v="19"/>
          </reference>
          <reference field="6" count="1">
            <x v="3"/>
          </reference>
        </references>
      </pivotArea>
    </format>
    <format dxfId="268">
      <pivotArea dataOnly="0" labelOnly="1" fieldPosition="0">
        <references count="2">
          <reference field="0" count="1" selected="0">
            <x v="20"/>
          </reference>
          <reference field="6" count="1">
            <x v="3"/>
          </reference>
        </references>
      </pivotArea>
    </format>
    <format dxfId="267">
      <pivotArea dataOnly="0" labelOnly="1" fieldPosition="0">
        <references count="2">
          <reference field="0" count="1" selected="0">
            <x v="21"/>
          </reference>
          <reference field="6" count="1">
            <x v="3"/>
          </reference>
        </references>
      </pivotArea>
    </format>
    <format dxfId="266">
      <pivotArea dataOnly="0" labelOnly="1" fieldPosition="0">
        <references count="2">
          <reference field="0" count="1" selected="0">
            <x v="22"/>
          </reference>
          <reference field="6" count="1">
            <x v="3"/>
          </reference>
        </references>
      </pivotArea>
    </format>
    <format dxfId="265">
      <pivotArea dataOnly="0" labelOnly="1" fieldPosition="0">
        <references count="2">
          <reference field="0" count="1" selected="0">
            <x v="23"/>
          </reference>
          <reference field="6" count="1">
            <x v="3"/>
          </reference>
        </references>
      </pivotArea>
    </format>
    <format dxfId="264">
      <pivotArea dataOnly="0" labelOnly="1" fieldPosition="0">
        <references count="2">
          <reference field="0" count="1" selected="0">
            <x v="24"/>
          </reference>
          <reference field="6" count="1">
            <x v="1"/>
          </reference>
        </references>
      </pivotArea>
    </format>
    <format dxfId="263">
      <pivotArea dataOnly="0" labelOnly="1" fieldPosition="0">
        <references count="2">
          <reference field="0" count="1" selected="0">
            <x v="25"/>
          </reference>
          <reference field="6" count="1">
            <x v="1"/>
          </reference>
        </references>
      </pivotArea>
    </format>
    <format dxfId="262">
      <pivotArea dataOnly="0" labelOnly="1" fieldPosition="0">
        <references count="2">
          <reference field="0" count="1" selected="0">
            <x v="26"/>
          </reference>
          <reference field="6" count="1">
            <x v="2"/>
          </reference>
        </references>
      </pivotArea>
    </format>
    <format dxfId="261">
      <pivotArea dataOnly="0" labelOnly="1" fieldPosition="0">
        <references count="2">
          <reference field="0" count="1" selected="0">
            <x v="27"/>
          </reference>
          <reference field="6" count="1">
            <x v="2"/>
          </reference>
        </references>
      </pivotArea>
    </format>
    <format dxfId="260">
      <pivotArea dataOnly="0" labelOnly="1" fieldPosition="0">
        <references count="2">
          <reference field="0" count="1" selected="0">
            <x v="28"/>
          </reference>
          <reference field="6" count="1">
            <x v="3"/>
          </reference>
        </references>
      </pivotArea>
    </format>
    <format dxfId="259">
      <pivotArea dataOnly="0" labelOnly="1" fieldPosition="0">
        <references count="2">
          <reference field="0" count="1" selected="0">
            <x v="29"/>
          </reference>
          <reference field="6" count="1">
            <x v="2"/>
          </reference>
        </references>
      </pivotArea>
    </format>
    <format dxfId="258">
      <pivotArea dataOnly="0" labelOnly="1" fieldPosition="0">
        <references count="2">
          <reference field="0" count="1" selected="0">
            <x v="30"/>
          </reference>
          <reference field="6" count="1">
            <x v="1"/>
          </reference>
        </references>
      </pivotArea>
    </format>
    <format dxfId="257">
      <pivotArea dataOnly="0" labelOnly="1" fieldPosition="0">
        <references count="2">
          <reference field="0" count="1" selected="0">
            <x v="31"/>
          </reference>
          <reference field="6" count="1">
            <x v="2"/>
          </reference>
        </references>
      </pivotArea>
    </format>
    <format dxfId="256">
      <pivotArea dataOnly="0" labelOnly="1" fieldPosition="0">
        <references count="2">
          <reference field="0" count="1" selected="0">
            <x v="32"/>
          </reference>
          <reference field="6" count="1">
            <x v="2"/>
          </reference>
        </references>
      </pivotArea>
    </format>
    <format dxfId="255">
      <pivotArea dataOnly="0" labelOnly="1" fieldPosition="0">
        <references count="2">
          <reference field="0" count="1" selected="0">
            <x v="33"/>
          </reference>
          <reference field="6" count="1">
            <x v="2"/>
          </reference>
        </references>
      </pivotArea>
    </format>
    <format dxfId="254">
      <pivotArea dataOnly="0" labelOnly="1" fieldPosition="0">
        <references count="2">
          <reference field="0" count="1" selected="0">
            <x v="34"/>
          </reference>
          <reference field="6" count="1">
            <x v="3"/>
          </reference>
        </references>
      </pivotArea>
    </format>
    <format dxfId="253">
      <pivotArea dataOnly="0" labelOnly="1" fieldPosition="0">
        <references count="2">
          <reference field="0" count="1" selected="0">
            <x v="35"/>
          </reference>
          <reference field="6" count="1">
            <x v="3"/>
          </reference>
        </references>
      </pivotArea>
    </format>
    <format dxfId="252">
      <pivotArea dataOnly="0" labelOnly="1" fieldPosition="0">
        <references count="2">
          <reference field="0" count="1" selected="0">
            <x v="36"/>
          </reference>
          <reference field="6" count="1">
            <x v="3"/>
          </reference>
        </references>
      </pivotArea>
    </format>
    <format dxfId="251">
      <pivotArea dataOnly="0" labelOnly="1" fieldPosition="0">
        <references count="2">
          <reference field="0" count="1" selected="0">
            <x v="37"/>
          </reference>
          <reference field="6" count="1">
            <x v="3"/>
          </reference>
        </references>
      </pivotArea>
    </format>
    <format dxfId="250">
      <pivotArea dataOnly="0" labelOnly="1" fieldPosition="0">
        <references count="2">
          <reference field="0" count="1" selected="0">
            <x v="38"/>
          </reference>
          <reference field="6" count="1">
            <x v="3"/>
          </reference>
        </references>
      </pivotArea>
    </format>
    <format dxfId="249">
      <pivotArea dataOnly="0" labelOnly="1" fieldPosition="0">
        <references count="2">
          <reference field="0" count="1" selected="0">
            <x v="39"/>
          </reference>
          <reference field="6" count="1">
            <x v="3"/>
          </reference>
        </references>
      </pivotArea>
    </format>
    <format dxfId="248">
      <pivotArea dataOnly="0" labelOnly="1" fieldPosition="0">
        <references count="2">
          <reference field="0" count="1" selected="0">
            <x v="40"/>
          </reference>
          <reference field="6" count="1">
            <x v="0"/>
          </reference>
        </references>
      </pivotArea>
    </format>
    <format dxfId="247">
      <pivotArea dataOnly="0" labelOnly="1" fieldPosition="0">
        <references count="2">
          <reference field="0" count="1" selected="0">
            <x v="41"/>
          </reference>
          <reference field="6" count="1">
            <x v="0"/>
          </reference>
        </references>
      </pivotArea>
    </format>
    <format dxfId="246">
      <pivotArea dataOnly="0" labelOnly="1" fieldPosition="0">
        <references count="2">
          <reference field="0" count="1" selected="0">
            <x v="42"/>
          </reference>
          <reference field="6" count="1">
            <x v="0"/>
          </reference>
        </references>
      </pivotArea>
    </format>
    <format dxfId="245">
      <pivotArea dataOnly="0" labelOnly="1" fieldPosition="0">
        <references count="2">
          <reference field="0" count="1" selected="0">
            <x v="43"/>
          </reference>
          <reference field="6" count="1">
            <x v="0"/>
          </reference>
        </references>
      </pivotArea>
    </format>
    <format dxfId="244">
      <pivotArea dataOnly="0" labelOnly="1" fieldPosition="0">
        <references count="2">
          <reference field="0" count="1" selected="0">
            <x v="44"/>
          </reference>
          <reference field="6" count="1">
            <x v="2"/>
          </reference>
        </references>
      </pivotArea>
    </format>
    <format dxfId="243">
      <pivotArea dataOnly="0" labelOnly="1" fieldPosition="0">
        <references count="2">
          <reference field="0" count="1" selected="0">
            <x v="45"/>
          </reference>
          <reference field="6" count="1">
            <x v="2"/>
          </reference>
        </references>
      </pivotArea>
    </format>
    <format dxfId="242">
      <pivotArea dataOnly="0" labelOnly="1" fieldPosition="0">
        <references count="2">
          <reference field="0" count="1" selected="0">
            <x v="46"/>
          </reference>
          <reference field="6" count="1">
            <x v="2"/>
          </reference>
        </references>
      </pivotArea>
    </format>
    <format dxfId="241">
      <pivotArea dataOnly="0" labelOnly="1" fieldPosition="0">
        <references count="2">
          <reference field="0" count="1" selected="0">
            <x v="47"/>
          </reference>
          <reference field="6" count="2">
            <x v="0"/>
            <x v="1"/>
          </reference>
        </references>
      </pivotArea>
    </format>
    <format dxfId="240">
      <pivotArea dataOnly="0" labelOnly="1" fieldPosition="0">
        <references count="2">
          <reference field="0" count="1" selected="0">
            <x v="48"/>
          </reference>
          <reference field="6" count="2">
            <x v="0"/>
            <x v="1"/>
          </reference>
        </references>
      </pivotArea>
    </format>
    <format dxfId="239">
      <pivotArea dataOnly="0" labelOnly="1" fieldPosition="0">
        <references count="2">
          <reference field="0" count="1" selected="0">
            <x v="49"/>
          </reference>
          <reference field="6" count="1">
            <x v="2"/>
          </reference>
        </references>
      </pivotArea>
    </format>
    <format dxfId="238">
      <pivotArea dataOnly="0" labelOnly="1" fieldPosition="0">
        <references count="2">
          <reference field="0" count="1" selected="0">
            <x v="50"/>
          </reference>
          <reference field="6" count="1">
            <x v="2"/>
          </reference>
        </references>
      </pivotArea>
    </format>
    <format dxfId="237">
      <pivotArea dataOnly="0" labelOnly="1" fieldPosition="0">
        <references count="2">
          <reference field="0" count="1" selected="0">
            <x v="51"/>
          </reference>
          <reference field="6" count="1">
            <x v="3"/>
          </reference>
        </references>
      </pivotArea>
    </format>
    <format dxfId="236">
      <pivotArea dataOnly="0" labelOnly="1" fieldPosition="0">
        <references count="2">
          <reference field="0" count="1" selected="0">
            <x v="52"/>
          </reference>
          <reference field="6" count="1">
            <x v="3"/>
          </reference>
        </references>
      </pivotArea>
    </format>
    <format dxfId="235">
      <pivotArea dataOnly="0" labelOnly="1" fieldPosition="0">
        <references count="2">
          <reference field="0" count="1" selected="0">
            <x v="53"/>
          </reference>
          <reference field="6" count="1">
            <x v="1"/>
          </reference>
        </references>
      </pivotArea>
    </format>
    <format dxfId="234">
      <pivotArea dataOnly="0" labelOnly="1" fieldPosition="0">
        <references count="2">
          <reference field="0" count="1" selected="0">
            <x v="54"/>
          </reference>
          <reference field="6" count="1">
            <x v="3"/>
          </reference>
        </references>
      </pivotArea>
    </format>
    <format dxfId="233">
      <pivotArea dataOnly="0" labelOnly="1" fieldPosition="0">
        <references count="2">
          <reference field="0" count="1" selected="0">
            <x v="55"/>
          </reference>
          <reference field="6" count="1">
            <x v="3"/>
          </reference>
        </references>
      </pivotArea>
    </format>
    <format dxfId="232">
      <pivotArea dataOnly="0" labelOnly="1" fieldPosition="0">
        <references count="2">
          <reference field="0" count="1" selected="0">
            <x v="56"/>
          </reference>
          <reference field="6" count="1">
            <x v="3"/>
          </reference>
        </references>
      </pivotArea>
    </format>
    <format dxfId="231">
      <pivotArea dataOnly="0" labelOnly="1" fieldPosition="0">
        <references count="2">
          <reference field="0" count="1" selected="0">
            <x v="57"/>
          </reference>
          <reference field="6" count="1">
            <x v="3"/>
          </reference>
        </references>
      </pivotArea>
    </format>
    <format dxfId="230">
      <pivotArea dataOnly="0" labelOnly="1" fieldPosition="0">
        <references count="2">
          <reference field="0" count="1" selected="0">
            <x v="58"/>
          </reference>
          <reference field="6" count="1">
            <x v="3"/>
          </reference>
        </references>
      </pivotArea>
    </format>
    <format dxfId="229">
      <pivotArea dataOnly="0" labelOnly="1" fieldPosition="0">
        <references count="2">
          <reference field="0" count="1" selected="0">
            <x v="59"/>
          </reference>
          <reference field="6" count="1">
            <x v="3"/>
          </reference>
        </references>
      </pivotArea>
    </format>
    <format dxfId="228">
      <pivotArea dataOnly="0" labelOnly="1" fieldPosition="0">
        <references count="2">
          <reference field="0" count="1" selected="0">
            <x v="60"/>
          </reference>
          <reference field="6" count="1">
            <x v="3"/>
          </reference>
        </references>
      </pivotArea>
    </format>
    <format dxfId="227">
      <pivotArea dataOnly="0" labelOnly="1" fieldPosition="0">
        <references count="2">
          <reference field="0" count="1" selected="0">
            <x v="61"/>
          </reference>
          <reference field="6" count="1">
            <x v="3"/>
          </reference>
        </references>
      </pivotArea>
    </format>
    <format dxfId="226">
      <pivotArea dataOnly="0" labelOnly="1" fieldPosition="0">
        <references count="2">
          <reference field="0" count="1" selected="0">
            <x v="62"/>
          </reference>
          <reference field="6" count="1">
            <x v="3"/>
          </reference>
        </references>
      </pivotArea>
    </format>
    <format dxfId="225">
      <pivotArea dataOnly="0" labelOnly="1" fieldPosition="0">
        <references count="2">
          <reference field="0" count="1" selected="0">
            <x v="63"/>
          </reference>
          <reference field="6" count="1">
            <x v="3"/>
          </reference>
        </references>
      </pivotArea>
    </format>
    <format dxfId="224">
      <pivotArea dataOnly="0" labelOnly="1" fieldPosition="0">
        <references count="2">
          <reference field="0" count="1" selected="0">
            <x v="64"/>
          </reference>
          <reference field="6" count="1">
            <x v="3"/>
          </reference>
        </references>
      </pivotArea>
    </format>
    <format dxfId="223">
      <pivotArea dataOnly="0" labelOnly="1" fieldPosition="0">
        <references count="2">
          <reference field="0" count="1" selected="0">
            <x v="65"/>
          </reference>
          <reference field="6" count="1">
            <x v="3"/>
          </reference>
        </references>
      </pivotArea>
    </format>
    <format dxfId="222">
      <pivotArea dataOnly="0" labelOnly="1" fieldPosition="0">
        <references count="2">
          <reference field="0" count="1" selected="0">
            <x v="66"/>
          </reference>
          <reference field="6" count="1">
            <x v="3"/>
          </reference>
        </references>
      </pivotArea>
    </format>
    <format dxfId="221">
      <pivotArea dataOnly="0" labelOnly="1" fieldPosition="0">
        <references count="2">
          <reference field="0" count="1" selected="0">
            <x v="67"/>
          </reference>
          <reference field="6" count="1">
            <x v="3"/>
          </reference>
        </references>
      </pivotArea>
    </format>
    <format dxfId="220">
      <pivotArea dataOnly="0" labelOnly="1" fieldPosition="0">
        <references count="2">
          <reference field="0" count="1" selected="0">
            <x v="68"/>
          </reference>
          <reference field="6" count="1">
            <x v="3"/>
          </reference>
        </references>
      </pivotArea>
    </format>
    <format dxfId="219">
      <pivotArea dataOnly="0" labelOnly="1" fieldPosition="0">
        <references count="2">
          <reference field="0" count="1" selected="0">
            <x v="69"/>
          </reference>
          <reference field="6" count="1">
            <x v="3"/>
          </reference>
        </references>
      </pivotArea>
    </format>
    <format dxfId="218">
      <pivotArea dataOnly="0" labelOnly="1" fieldPosition="0">
        <references count="2">
          <reference field="0" count="1" selected="0">
            <x v="70"/>
          </reference>
          <reference field="6" count="1">
            <x v="3"/>
          </reference>
        </references>
      </pivotArea>
    </format>
    <format dxfId="217">
      <pivotArea dataOnly="0" labelOnly="1" fieldPosition="0">
        <references count="2">
          <reference field="0" count="1" selected="0">
            <x v="71"/>
          </reference>
          <reference field="6" count="1">
            <x v="3"/>
          </reference>
        </references>
      </pivotArea>
    </format>
    <format dxfId="216">
      <pivotArea dataOnly="0" labelOnly="1" fieldPosition="0">
        <references count="2">
          <reference field="0" count="1" selected="0">
            <x v="72"/>
          </reference>
          <reference field="6" count="1">
            <x v="3"/>
          </reference>
        </references>
      </pivotArea>
    </format>
    <format dxfId="215">
      <pivotArea dataOnly="0" labelOnly="1" fieldPosition="0">
        <references count="2">
          <reference field="0" count="1" selected="0">
            <x v="73"/>
          </reference>
          <reference field="6" count="1">
            <x v="3"/>
          </reference>
        </references>
      </pivotArea>
    </format>
    <format dxfId="214">
      <pivotArea dataOnly="0" labelOnly="1" fieldPosition="0">
        <references count="2">
          <reference field="0" count="1" selected="0">
            <x v="74"/>
          </reference>
          <reference field="6" count="1">
            <x v="1"/>
          </reference>
        </references>
      </pivotArea>
    </format>
    <format dxfId="213">
      <pivotArea dataOnly="0" labelOnly="1" fieldPosition="0">
        <references count="2">
          <reference field="0" count="1" selected="0">
            <x v="75"/>
          </reference>
          <reference field="6" count="1">
            <x v="2"/>
          </reference>
        </references>
      </pivotArea>
    </format>
    <format dxfId="212">
      <pivotArea dataOnly="0" labelOnly="1" fieldPosition="0">
        <references count="2">
          <reference field="0" count="1" selected="0">
            <x v="76"/>
          </reference>
          <reference field="6" count="1">
            <x v="3"/>
          </reference>
        </references>
      </pivotArea>
    </format>
    <format dxfId="211">
      <pivotArea dataOnly="0" labelOnly="1" fieldPosition="0">
        <references count="2">
          <reference field="0" count="1" selected="0">
            <x v="77"/>
          </reference>
          <reference field="6" count="2">
            <x v="0"/>
            <x v="1"/>
          </reference>
        </references>
      </pivotArea>
    </format>
    <format dxfId="210">
      <pivotArea dataOnly="0" labelOnly="1" fieldPosition="0">
        <references count="2">
          <reference field="0" count="1" selected="0">
            <x v="78"/>
          </reference>
          <reference field="6" count="2">
            <x v="0"/>
            <x v="1"/>
          </reference>
        </references>
      </pivotArea>
    </format>
    <format dxfId="209">
      <pivotArea dataOnly="0" labelOnly="1" fieldPosition="0">
        <references count="2">
          <reference field="0" count="1" selected="0">
            <x v="79"/>
          </reference>
          <reference field="6" count="1">
            <x v="1"/>
          </reference>
        </references>
      </pivotArea>
    </format>
    <format dxfId="208">
      <pivotArea dataOnly="0" labelOnly="1" fieldPosition="0">
        <references count="2">
          <reference field="0" count="1" selected="0">
            <x v="80"/>
          </reference>
          <reference field="6" count="1">
            <x v="1"/>
          </reference>
        </references>
      </pivotArea>
    </format>
    <format dxfId="207">
      <pivotArea dataOnly="0" labelOnly="1" fieldPosition="0">
        <references count="2">
          <reference field="0" count="1" selected="0">
            <x v="81"/>
          </reference>
          <reference field="6" count="1">
            <x v="3"/>
          </reference>
        </references>
      </pivotArea>
    </format>
    <format dxfId="206">
      <pivotArea dataOnly="0" labelOnly="1" fieldPosition="0">
        <references count="2">
          <reference field="0" count="1" selected="0">
            <x v="82"/>
          </reference>
          <reference field="6" count="1">
            <x v="3"/>
          </reference>
        </references>
      </pivotArea>
    </format>
    <format dxfId="205">
      <pivotArea dataOnly="0" labelOnly="1" fieldPosition="0">
        <references count="2">
          <reference field="0" count="1" selected="0">
            <x v="83"/>
          </reference>
          <reference field="6" count="1">
            <x v="3"/>
          </reference>
        </references>
      </pivotArea>
    </format>
    <format dxfId="204">
      <pivotArea dataOnly="0" labelOnly="1" fieldPosition="0">
        <references count="2">
          <reference field="0" count="1" selected="0">
            <x v="84"/>
          </reference>
          <reference field="6" count="1">
            <x v="3"/>
          </reference>
        </references>
      </pivotArea>
    </format>
    <format dxfId="203">
      <pivotArea dataOnly="0" labelOnly="1" fieldPosition="0">
        <references count="2">
          <reference field="0" count="1" selected="0">
            <x v="85"/>
          </reference>
          <reference field="6" count="1">
            <x v="1"/>
          </reference>
        </references>
      </pivotArea>
    </format>
    <format dxfId="202">
      <pivotArea dataOnly="0" labelOnly="1" fieldPosition="0">
        <references count="2">
          <reference field="0" count="1" selected="0">
            <x v="86"/>
          </reference>
          <reference field="6" count="1">
            <x v="1"/>
          </reference>
        </references>
      </pivotArea>
    </format>
    <format dxfId="201">
      <pivotArea dataOnly="0" labelOnly="1" fieldPosition="0">
        <references count="2">
          <reference field="0" count="1" selected="0">
            <x v="87"/>
          </reference>
          <reference field="6" count="1">
            <x v="1"/>
          </reference>
        </references>
      </pivotArea>
    </format>
    <format dxfId="200">
      <pivotArea dataOnly="0" labelOnly="1" fieldPosition="0">
        <references count="2">
          <reference field="0" count="1" selected="0">
            <x v="88"/>
          </reference>
          <reference field="6" count="1">
            <x v="1"/>
          </reference>
        </references>
      </pivotArea>
    </format>
    <format dxfId="199">
      <pivotArea dataOnly="0" labelOnly="1" fieldPosition="0">
        <references count="2">
          <reference field="0" count="1" selected="0">
            <x v="89"/>
          </reference>
          <reference field="6" count="1">
            <x v="1"/>
          </reference>
        </references>
      </pivotArea>
    </format>
    <format dxfId="198">
      <pivotArea dataOnly="0" labelOnly="1" fieldPosition="0">
        <references count="2">
          <reference field="0" count="1" selected="0">
            <x v="90"/>
          </reference>
          <reference field="6" count="1">
            <x v="1"/>
          </reference>
        </references>
      </pivotArea>
    </format>
    <format dxfId="197">
      <pivotArea dataOnly="0" labelOnly="1" fieldPosition="0">
        <references count="2">
          <reference field="0" count="1" selected="0">
            <x v="91"/>
          </reference>
          <reference field="6" count="1">
            <x v="1"/>
          </reference>
        </references>
      </pivotArea>
    </format>
    <format dxfId="196">
      <pivotArea dataOnly="0" labelOnly="1" fieldPosition="0">
        <references count="2">
          <reference field="0" count="1" selected="0">
            <x v="92"/>
          </reference>
          <reference field="6" count="1">
            <x v="1"/>
          </reference>
        </references>
      </pivotArea>
    </format>
    <format dxfId="195">
      <pivotArea dataOnly="0" labelOnly="1" fieldPosition="0">
        <references count="2">
          <reference field="0" count="1" selected="0">
            <x v="93"/>
          </reference>
          <reference field="6" count="1">
            <x v="1"/>
          </reference>
        </references>
      </pivotArea>
    </format>
    <format dxfId="194">
      <pivotArea dataOnly="0" labelOnly="1" fieldPosition="0">
        <references count="2">
          <reference field="0" count="1" selected="0">
            <x v="94"/>
          </reference>
          <reference field="6" count="1">
            <x v="1"/>
          </reference>
        </references>
      </pivotArea>
    </format>
    <format dxfId="193">
      <pivotArea dataOnly="0" labelOnly="1" fieldPosition="0">
        <references count="2">
          <reference field="0" count="1" selected="0">
            <x v="95"/>
          </reference>
          <reference field="6" count="1">
            <x v="1"/>
          </reference>
        </references>
      </pivotArea>
    </format>
    <format dxfId="192">
      <pivotArea dataOnly="0" labelOnly="1" fieldPosition="0">
        <references count="2">
          <reference field="0" count="1" selected="0">
            <x v="96"/>
          </reference>
          <reference field="6" count="1">
            <x v="3"/>
          </reference>
        </references>
      </pivotArea>
    </format>
    <format dxfId="191">
      <pivotArea dataOnly="0" labelOnly="1" fieldPosition="0">
        <references count="2">
          <reference field="0" count="1" selected="0">
            <x v="97"/>
          </reference>
          <reference field="6" count="1">
            <x v="3"/>
          </reference>
        </references>
      </pivotArea>
    </format>
    <format dxfId="190">
      <pivotArea dataOnly="0" labelOnly="1" fieldPosition="0">
        <references count="2">
          <reference field="0" count="1" selected="0">
            <x v="98"/>
          </reference>
          <reference field="6" count="1">
            <x v="3"/>
          </reference>
        </references>
      </pivotArea>
    </format>
    <format dxfId="189">
      <pivotArea dataOnly="0" labelOnly="1" fieldPosition="0">
        <references count="2">
          <reference field="0" count="1" selected="0">
            <x v="99"/>
          </reference>
          <reference field="6" count="1">
            <x v="3"/>
          </reference>
        </references>
      </pivotArea>
    </format>
    <format dxfId="188">
      <pivotArea dataOnly="0" labelOnly="1" fieldPosition="0">
        <references count="2">
          <reference field="0" count="1" selected="0">
            <x v="100"/>
          </reference>
          <reference field="6" count="1">
            <x v="3"/>
          </reference>
        </references>
      </pivotArea>
    </format>
    <format dxfId="187">
      <pivotArea dataOnly="0" labelOnly="1" fieldPosition="0">
        <references count="2">
          <reference field="0" count="1" selected="0">
            <x v="101"/>
          </reference>
          <reference field="6" count="1">
            <x v="3"/>
          </reference>
        </references>
      </pivotArea>
    </format>
    <format dxfId="186">
      <pivotArea dataOnly="0" labelOnly="1" fieldPosition="0">
        <references count="2">
          <reference field="0" count="1" selected="0">
            <x v="102"/>
          </reference>
          <reference field="6" count="1">
            <x v="3"/>
          </reference>
        </references>
      </pivotArea>
    </format>
    <format dxfId="185">
      <pivotArea dataOnly="0" labelOnly="1" fieldPosition="0">
        <references count="2">
          <reference field="0" count="1" selected="0">
            <x v="103"/>
          </reference>
          <reference field="6" count="2">
            <x v="2"/>
            <x v="3"/>
          </reference>
        </references>
      </pivotArea>
    </format>
    <format dxfId="184">
      <pivotArea dataOnly="0" labelOnly="1" fieldPosition="0">
        <references count="2">
          <reference field="0" count="1" selected="0">
            <x v="104"/>
          </reference>
          <reference field="6" count="1">
            <x v="3"/>
          </reference>
        </references>
      </pivotArea>
    </format>
    <format dxfId="183">
      <pivotArea dataOnly="0" labelOnly="1" fieldPosition="0">
        <references count="2">
          <reference field="0" count="1" selected="0">
            <x v="105"/>
          </reference>
          <reference field="6" count="1">
            <x v="3"/>
          </reference>
        </references>
      </pivotArea>
    </format>
    <format dxfId="182">
      <pivotArea dataOnly="0" labelOnly="1" fieldPosition="0">
        <references count="2">
          <reference field="0" count="1" selected="0">
            <x v="106"/>
          </reference>
          <reference field="6" count="1">
            <x v="3"/>
          </reference>
        </references>
      </pivotArea>
    </format>
    <format dxfId="181">
      <pivotArea dataOnly="0" labelOnly="1" fieldPosition="0">
        <references count="2">
          <reference field="0" count="1" selected="0">
            <x v="107"/>
          </reference>
          <reference field="6" count="1">
            <x v="3"/>
          </reference>
        </references>
      </pivotArea>
    </format>
    <format dxfId="180">
      <pivotArea dataOnly="0" labelOnly="1" fieldPosition="0">
        <references count="2">
          <reference field="0" count="1" selected="0">
            <x v="108"/>
          </reference>
          <reference field="6" count="1">
            <x v="3"/>
          </reference>
        </references>
      </pivotArea>
    </format>
    <format dxfId="179">
      <pivotArea dataOnly="0" labelOnly="1" fieldPosition="0">
        <references count="2">
          <reference field="0" count="1" selected="0">
            <x v="109"/>
          </reference>
          <reference field="6" count="1">
            <x v="3"/>
          </reference>
        </references>
      </pivotArea>
    </format>
    <format dxfId="178">
      <pivotArea dataOnly="0" labelOnly="1" fieldPosition="0">
        <references count="2">
          <reference field="0" count="1" selected="0">
            <x v="110"/>
          </reference>
          <reference field="6" count="1">
            <x v="3"/>
          </reference>
        </references>
      </pivotArea>
    </format>
    <format dxfId="177">
      <pivotArea dataOnly="0" labelOnly="1" fieldPosition="0">
        <references count="2">
          <reference field="0" count="1" selected="0">
            <x v="111"/>
          </reference>
          <reference field="6" count="1">
            <x v="3"/>
          </reference>
        </references>
      </pivotArea>
    </format>
    <format dxfId="176">
      <pivotArea dataOnly="0" labelOnly="1" fieldPosition="0">
        <references count="2">
          <reference field="0" count="1" selected="0">
            <x v="112"/>
          </reference>
          <reference field="6" count="1">
            <x v="3"/>
          </reference>
        </references>
      </pivotArea>
    </format>
    <format dxfId="175">
      <pivotArea dataOnly="0" labelOnly="1" fieldPosition="0">
        <references count="2">
          <reference field="0" count="1" selected="0">
            <x v="113"/>
          </reference>
          <reference field="6" count="2">
            <x v="2"/>
            <x v="3"/>
          </reference>
        </references>
      </pivotArea>
    </format>
    <format dxfId="174">
      <pivotArea dataOnly="0" labelOnly="1" fieldPosition="0">
        <references count="2">
          <reference field="0" count="1" selected="0">
            <x v="114"/>
          </reference>
          <reference field="6" count="1">
            <x v="3"/>
          </reference>
        </references>
      </pivotArea>
    </format>
    <format dxfId="173">
      <pivotArea dataOnly="0" labelOnly="1" fieldPosition="0">
        <references count="2">
          <reference field="0" count="1" selected="0">
            <x v="115"/>
          </reference>
          <reference field="6" count="1">
            <x v="3"/>
          </reference>
        </references>
      </pivotArea>
    </format>
    <format dxfId="172">
      <pivotArea dataOnly="0" labelOnly="1" fieldPosition="0">
        <references count="2">
          <reference field="0" count="1" selected="0">
            <x v="116"/>
          </reference>
          <reference field="6" count="1">
            <x v="3"/>
          </reference>
        </references>
      </pivotArea>
    </format>
    <format dxfId="171">
      <pivotArea dataOnly="0" labelOnly="1" fieldPosition="0">
        <references count="2">
          <reference field="0" count="1" selected="0">
            <x v="117"/>
          </reference>
          <reference field="6" count="1">
            <x v="3"/>
          </reference>
        </references>
      </pivotArea>
    </format>
    <format dxfId="170">
      <pivotArea dataOnly="0" labelOnly="1" fieldPosition="0">
        <references count="2">
          <reference field="0" count="1" selected="0">
            <x v="118"/>
          </reference>
          <reference field="6" count="1">
            <x v="3"/>
          </reference>
        </references>
      </pivotArea>
    </format>
    <format dxfId="169">
      <pivotArea dataOnly="0" labelOnly="1" fieldPosition="0">
        <references count="2">
          <reference field="0" count="1" selected="0">
            <x v="119"/>
          </reference>
          <reference field="6" count="1">
            <x v="3"/>
          </reference>
        </references>
      </pivotArea>
    </format>
    <format dxfId="168">
      <pivotArea dataOnly="0" labelOnly="1" fieldPosition="0">
        <references count="2">
          <reference field="0" count="1" selected="0">
            <x v="120"/>
          </reference>
          <reference field="6" count="1">
            <x v="3"/>
          </reference>
        </references>
      </pivotArea>
    </format>
    <format dxfId="167">
      <pivotArea dataOnly="0" labelOnly="1" fieldPosition="0">
        <references count="2">
          <reference field="0" count="1" selected="0">
            <x v="121"/>
          </reference>
          <reference field="6" count="1">
            <x v="3"/>
          </reference>
        </references>
      </pivotArea>
    </format>
    <format dxfId="166">
      <pivotArea dataOnly="0" labelOnly="1" fieldPosition="0">
        <references count="2">
          <reference field="0" count="1" selected="0">
            <x v="122"/>
          </reference>
          <reference field="6" count="1">
            <x v="3"/>
          </reference>
        </references>
      </pivotArea>
    </format>
    <format dxfId="165">
      <pivotArea dataOnly="0" labelOnly="1" fieldPosition="0">
        <references count="2">
          <reference field="0" count="1" selected="0">
            <x v="123"/>
          </reference>
          <reference field="6" count="1">
            <x v="3"/>
          </reference>
        </references>
      </pivotArea>
    </format>
    <format dxfId="164">
      <pivotArea dataOnly="0" labelOnly="1" fieldPosition="0">
        <references count="2">
          <reference field="0" count="1" selected="0">
            <x v="124"/>
          </reference>
          <reference field="6" count="1">
            <x v="3"/>
          </reference>
        </references>
      </pivotArea>
    </format>
    <format dxfId="163">
      <pivotArea dataOnly="0" labelOnly="1" fieldPosition="0">
        <references count="2">
          <reference field="0" count="1" selected="0">
            <x v="125"/>
          </reference>
          <reference field="6" count="1">
            <x v="3"/>
          </reference>
        </references>
      </pivotArea>
    </format>
    <format dxfId="162">
      <pivotArea dataOnly="0" labelOnly="1" fieldPosition="0">
        <references count="2">
          <reference field="0" count="1" selected="0">
            <x v="126"/>
          </reference>
          <reference field="6" count="1">
            <x v="3"/>
          </reference>
        </references>
      </pivotArea>
    </format>
    <format dxfId="161">
      <pivotArea dataOnly="0" labelOnly="1" fieldPosition="0">
        <references count="2">
          <reference field="0" count="1" selected="0">
            <x v="127"/>
          </reference>
          <reference field="6" count="1">
            <x v="3"/>
          </reference>
        </references>
      </pivotArea>
    </format>
    <format dxfId="160">
      <pivotArea dataOnly="0" labelOnly="1" fieldPosition="0">
        <references count="2">
          <reference field="0" count="1" selected="0">
            <x v="128"/>
          </reference>
          <reference field="6" count="1">
            <x v="3"/>
          </reference>
        </references>
      </pivotArea>
    </format>
    <format dxfId="159">
      <pivotArea dataOnly="0" labelOnly="1" fieldPosition="0">
        <references count="2">
          <reference field="0" count="1" selected="0">
            <x v="129"/>
          </reference>
          <reference field="6" count="1">
            <x v="3"/>
          </reference>
        </references>
      </pivotArea>
    </format>
    <format dxfId="158">
      <pivotArea dataOnly="0" labelOnly="1" fieldPosition="0">
        <references count="2">
          <reference field="0" count="1" selected="0">
            <x v="130"/>
          </reference>
          <reference field="6" count="1">
            <x v="3"/>
          </reference>
        </references>
      </pivotArea>
    </format>
    <format dxfId="157">
      <pivotArea dataOnly="0" labelOnly="1" fieldPosition="0">
        <references count="2">
          <reference field="0" count="1" selected="0">
            <x v="131"/>
          </reference>
          <reference field="6" count="1">
            <x v="3"/>
          </reference>
        </references>
      </pivotArea>
    </format>
    <format dxfId="156">
      <pivotArea dataOnly="0" labelOnly="1" fieldPosition="0">
        <references count="2">
          <reference field="0" count="1" selected="0">
            <x v="132"/>
          </reference>
          <reference field="6" count="1">
            <x v="3"/>
          </reference>
        </references>
      </pivotArea>
    </format>
    <format dxfId="155">
      <pivotArea dataOnly="0" labelOnly="1" fieldPosition="0">
        <references count="2">
          <reference field="0" count="1" selected="0">
            <x v="133"/>
          </reference>
          <reference field="6" count="1">
            <x v="3"/>
          </reference>
        </references>
      </pivotArea>
    </format>
    <format dxfId="154">
      <pivotArea dataOnly="0" labelOnly="1" fieldPosition="0">
        <references count="2">
          <reference field="0" count="1" selected="0">
            <x v="134"/>
          </reference>
          <reference field="6" count="1">
            <x v="2"/>
          </reference>
        </references>
      </pivotArea>
    </format>
    <format dxfId="153">
      <pivotArea dataOnly="0" labelOnly="1" fieldPosition="0">
        <references count="2">
          <reference field="0" count="1" selected="0">
            <x v="135"/>
          </reference>
          <reference field="6" count="1">
            <x v="2"/>
          </reference>
        </references>
      </pivotArea>
    </format>
    <format dxfId="152">
      <pivotArea dataOnly="0" labelOnly="1" fieldPosition="0">
        <references count="2">
          <reference field="0" count="1" selected="0">
            <x v="136"/>
          </reference>
          <reference field="6" count="1">
            <x v="3"/>
          </reference>
        </references>
      </pivotArea>
    </format>
    <format dxfId="151">
      <pivotArea dataOnly="0" labelOnly="1" fieldPosition="0">
        <references count="2">
          <reference field="0" count="1" selected="0">
            <x v="137"/>
          </reference>
          <reference field="6" count="1">
            <x v="3"/>
          </reference>
        </references>
      </pivotArea>
    </format>
    <format dxfId="150">
      <pivotArea dataOnly="0" labelOnly="1" fieldPosition="0">
        <references count="2">
          <reference field="0" count="1" selected="0">
            <x v="138"/>
          </reference>
          <reference field="6" count="1">
            <x v="3"/>
          </reference>
        </references>
      </pivotArea>
    </format>
    <format dxfId="149">
      <pivotArea dataOnly="0" labelOnly="1" fieldPosition="0">
        <references count="2">
          <reference field="0" count="1" selected="0">
            <x v="139"/>
          </reference>
          <reference field="6" count="1">
            <x v="3"/>
          </reference>
        </references>
      </pivotArea>
    </format>
    <format dxfId="148">
      <pivotArea dataOnly="0" labelOnly="1" fieldPosition="0">
        <references count="2">
          <reference field="0" count="1" selected="0">
            <x v="140"/>
          </reference>
          <reference field="6" count="1">
            <x v="3"/>
          </reference>
        </references>
      </pivotArea>
    </format>
    <format dxfId="147">
      <pivotArea dataOnly="0" labelOnly="1" fieldPosition="0">
        <references count="2">
          <reference field="0" count="1" selected="0">
            <x v="141"/>
          </reference>
          <reference field="6" count="1">
            <x v="3"/>
          </reference>
        </references>
      </pivotArea>
    </format>
    <format dxfId="146">
      <pivotArea dataOnly="0" labelOnly="1" fieldPosition="0">
        <references count="2">
          <reference field="0" count="1" selected="0">
            <x v="142"/>
          </reference>
          <reference field="6" count="1">
            <x v="3"/>
          </reference>
        </references>
      </pivotArea>
    </format>
    <format dxfId="145">
      <pivotArea dataOnly="0" labelOnly="1" fieldPosition="0">
        <references count="2">
          <reference field="0" count="1" selected="0">
            <x v="143"/>
          </reference>
          <reference field="6" count="1">
            <x v="3"/>
          </reference>
        </references>
      </pivotArea>
    </format>
    <format dxfId="144">
      <pivotArea dataOnly="0" labelOnly="1" fieldPosition="0">
        <references count="2">
          <reference field="0" count="1" selected="0">
            <x v="144"/>
          </reference>
          <reference field="6" count="1">
            <x v="3"/>
          </reference>
        </references>
      </pivotArea>
    </format>
    <format dxfId="143">
      <pivotArea dataOnly="0" labelOnly="1" fieldPosition="0">
        <references count="2">
          <reference field="0" count="1" selected="0">
            <x v="145"/>
          </reference>
          <reference field="6" count="1">
            <x v="3"/>
          </reference>
        </references>
      </pivotArea>
    </format>
    <format dxfId="142">
      <pivotArea dataOnly="0" labelOnly="1" fieldPosition="0">
        <references count="2">
          <reference field="0" count="1" selected="0">
            <x v="146"/>
          </reference>
          <reference field="6" count="1">
            <x v="3"/>
          </reference>
        </references>
      </pivotArea>
    </format>
    <format dxfId="141">
      <pivotArea dataOnly="0" labelOnly="1" fieldPosition="0">
        <references count="2">
          <reference field="0" count="1" selected="0">
            <x v="147"/>
          </reference>
          <reference field="6" count="1">
            <x v="3"/>
          </reference>
        </references>
      </pivotArea>
    </format>
    <format dxfId="140">
      <pivotArea dataOnly="0" labelOnly="1" fieldPosition="0">
        <references count="2">
          <reference field="0" count="1" selected="0">
            <x v="148"/>
          </reference>
          <reference field="6" count="1">
            <x v="3"/>
          </reference>
        </references>
      </pivotArea>
    </format>
    <format dxfId="139">
      <pivotArea dataOnly="0" labelOnly="1" fieldPosition="0">
        <references count="2">
          <reference field="0" count="1" selected="0">
            <x v="149"/>
          </reference>
          <reference field="6" count="1">
            <x v="3"/>
          </reference>
        </references>
      </pivotArea>
    </format>
    <format dxfId="138">
      <pivotArea dataOnly="0" labelOnly="1" fieldPosition="0">
        <references count="2">
          <reference field="0" count="1" selected="0">
            <x v="150"/>
          </reference>
          <reference field="6" count="1">
            <x v="3"/>
          </reference>
        </references>
      </pivotArea>
    </format>
    <format dxfId="137">
      <pivotArea dataOnly="0" labelOnly="1" fieldPosition="0">
        <references count="2">
          <reference field="0" count="1" selected="0">
            <x v="151"/>
          </reference>
          <reference field="6" count="1">
            <x v="3"/>
          </reference>
        </references>
      </pivotArea>
    </format>
    <format dxfId="136">
      <pivotArea dataOnly="0" labelOnly="1" fieldPosition="0">
        <references count="2">
          <reference field="0" count="1" selected="0">
            <x v="152"/>
          </reference>
          <reference field="6" count="1">
            <x v="3"/>
          </reference>
        </references>
      </pivotArea>
    </format>
    <format dxfId="135">
      <pivotArea dataOnly="0" labelOnly="1" fieldPosition="0">
        <references count="2">
          <reference field="0" count="1" selected="0">
            <x v="153"/>
          </reference>
          <reference field="6" count="1">
            <x v="3"/>
          </reference>
        </references>
      </pivotArea>
    </format>
    <format dxfId="134">
      <pivotArea dataOnly="0" labelOnly="1" fieldPosition="0">
        <references count="2">
          <reference field="0" count="1" selected="0">
            <x v="154"/>
          </reference>
          <reference field="6" count="1">
            <x v="3"/>
          </reference>
        </references>
      </pivotArea>
    </format>
    <format dxfId="133">
      <pivotArea dataOnly="0" labelOnly="1" fieldPosition="0">
        <references count="2">
          <reference field="0" count="1" selected="0">
            <x v="155"/>
          </reference>
          <reference field="6" count="1">
            <x v="3"/>
          </reference>
        </references>
      </pivotArea>
    </format>
    <format dxfId="132">
      <pivotArea dataOnly="0" labelOnly="1" fieldPosition="0">
        <references count="2">
          <reference field="0" count="1" selected="0">
            <x v="156"/>
          </reference>
          <reference field="6" count="1">
            <x v="3"/>
          </reference>
        </references>
      </pivotArea>
    </format>
    <format dxfId="131">
      <pivotArea dataOnly="0" labelOnly="1" fieldPosition="0">
        <references count="2">
          <reference field="0" count="1" selected="0">
            <x v="157"/>
          </reference>
          <reference field="6" count="1">
            <x v="3"/>
          </reference>
        </references>
      </pivotArea>
    </format>
    <format dxfId="130">
      <pivotArea dataOnly="0" labelOnly="1" fieldPosition="0">
        <references count="2">
          <reference field="0" count="1" selected="0">
            <x v="158"/>
          </reference>
          <reference field="6" count="1">
            <x v="1"/>
          </reference>
        </references>
      </pivotArea>
    </format>
    <format dxfId="129">
      <pivotArea dataOnly="0" labelOnly="1" fieldPosition="0">
        <references count="2">
          <reference field="0" count="1" selected="0">
            <x v="159"/>
          </reference>
          <reference field="6" count="1">
            <x v="3"/>
          </reference>
        </references>
      </pivotArea>
    </format>
    <format dxfId="128">
      <pivotArea dataOnly="0" labelOnly="1" fieldPosition="0">
        <references count="2">
          <reference field="0" count="1" selected="0">
            <x v="160"/>
          </reference>
          <reference field="6" count="1">
            <x v="3"/>
          </reference>
        </references>
      </pivotArea>
    </format>
    <format dxfId="127">
      <pivotArea dataOnly="0" labelOnly="1" fieldPosition="0">
        <references count="2">
          <reference field="0" count="1" selected="0">
            <x v="161"/>
          </reference>
          <reference field="6" count="1">
            <x v="3"/>
          </reference>
        </references>
      </pivotArea>
    </format>
    <format dxfId="126">
      <pivotArea dataOnly="0" labelOnly="1" fieldPosition="0">
        <references count="2">
          <reference field="0" count="1" selected="0">
            <x v="162"/>
          </reference>
          <reference field="6" count="2">
            <x v="0"/>
            <x v="1"/>
          </reference>
        </references>
      </pivotArea>
    </format>
    <format dxfId="125">
      <pivotArea dataOnly="0" labelOnly="1" fieldPosition="0">
        <references count="2">
          <reference field="0" count="1" selected="0">
            <x v="163"/>
          </reference>
          <reference field="6" count="1">
            <x v="3"/>
          </reference>
        </references>
      </pivotArea>
    </format>
    <format dxfId="124">
      <pivotArea dataOnly="0" labelOnly="1" fieldPosition="0">
        <references count="2">
          <reference field="0" count="1" selected="0">
            <x v="164"/>
          </reference>
          <reference field="6" count="1">
            <x v="3"/>
          </reference>
        </references>
      </pivotArea>
    </format>
    <format dxfId="123">
      <pivotArea dataOnly="0" labelOnly="1" fieldPosition="0">
        <references count="2">
          <reference field="0" count="1" selected="0">
            <x v="165"/>
          </reference>
          <reference field="6" count="2">
            <x v="0"/>
            <x v="1"/>
          </reference>
        </references>
      </pivotArea>
    </format>
    <format dxfId="122">
      <pivotArea dataOnly="0" labelOnly="1" fieldPosition="0">
        <references count="2">
          <reference field="0" count="1" selected="0">
            <x v="166"/>
          </reference>
          <reference field="6" count="1">
            <x v="3"/>
          </reference>
        </references>
      </pivotArea>
    </format>
    <format dxfId="121">
      <pivotArea dataOnly="0" labelOnly="1" fieldPosition="0">
        <references count="2">
          <reference field="0" count="1" selected="0">
            <x v="167"/>
          </reference>
          <reference field="6" count="1">
            <x v="3"/>
          </reference>
        </references>
      </pivotArea>
    </format>
    <format dxfId="120">
      <pivotArea dataOnly="0" labelOnly="1" fieldPosition="0">
        <references count="2">
          <reference field="0" count="1" selected="0">
            <x v="168"/>
          </reference>
          <reference field="6" count="1">
            <x v="3"/>
          </reference>
        </references>
      </pivotArea>
    </format>
    <format dxfId="119">
      <pivotArea dataOnly="0" labelOnly="1" fieldPosition="0">
        <references count="2">
          <reference field="0" count="1" selected="0">
            <x v="169"/>
          </reference>
          <reference field="6" count="1">
            <x v="3"/>
          </reference>
        </references>
      </pivotArea>
    </format>
    <format dxfId="118">
      <pivotArea dataOnly="0" labelOnly="1" fieldPosition="0">
        <references count="2">
          <reference field="0" count="1" selected="0">
            <x v="170"/>
          </reference>
          <reference field="6" count="1">
            <x v="3"/>
          </reference>
        </references>
      </pivotArea>
    </format>
    <format dxfId="117">
      <pivotArea dataOnly="0" labelOnly="1" fieldPosition="0">
        <references count="2">
          <reference field="0" count="1" selected="0">
            <x v="171"/>
          </reference>
          <reference field="6" count="1">
            <x v="3"/>
          </reference>
        </references>
      </pivotArea>
    </format>
    <format dxfId="116">
      <pivotArea dataOnly="0" labelOnly="1" fieldPosition="0">
        <references count="2">
          <reference field="0" count="1" selected="0">
            <x v="172"/>
          </reference>
          <reference field="6" count="1">
            <x v="3"/>
          </reference>
        </references>
      </pivotArea>
    </format>
    <format dxfId="115">
      <pivotArea dataOnly="0" labelOnly="1" fieldPosition="0">
        <references count="2">
          <reference field="0" count="1" selected="0">
            <x v="173"/>
          </reference>
          <reference field="6" count="1">
            <x v="3"/>
          </reference>
        </references>
      </pivotArea>
    </format>
    <format dxfId="114">
      <pivotArea dataOnly="0" labelOnly="1" fieldPosition="0">
        <references count="2">
          <reference field="0" count="1" selected="0">
            <x v="174"/>
          </reference>
          <reference field="6" count="1">
            <x v="3"/>
          </reference>
        </references>
      </pivotArea>
    </format>
    <format dxfId="113">
      <pivotArea dataOnly="0" labelOnly="1" fieldPosition="0">
        <references count="2">
          <reference field="0" count="1" selected="0">
            <x v="175"/>
          </reference>
          <reference field="6" count="1">
            <x v="3"/>
          </reference>
        </references>
      </pivotArea>
    </format>
    <format dxfId="112">
      <pivotArea dataOnly="0" labelOnly="1" fieldPosition="0">
        <references count="2">
          <reference field="0" count="1" selected="0">
            <x v="176"/>
          </reference>
          <reference field="6" count="1">
            <x v="3"/>
          </reference>
        </references>
      </pivotArea>
    </format>
    <format dxfId="111">
      <pivotArea dataOnly="0" labelOnly="1" fieldPosition="0">
        <references count="2">
          <reference field="0" count="1" selected="0">
            <x v="177"/>
          </reference>
          <reference field="6" count="1">
            <x v="2"/>
          </reference>
        </references>
      </pivotArea>
    </format>
    <format dxfId="110">
      <pivotArea dataOnly="0" labelOnly="1" fieldPosition="0">
        <references count="2">
          <reference field="0" count="1" selected="0">
            <x v="178"/>
          </reference>
          <reference field="6" count="1">
            <x v="3"/>
          </reference>
        </references>
      </pivotArea>
    </format>
    <format dxfId="109">
      <pivotArea dataOnly="0" labelOnly="1" fieldPosition="0">
        <references count="2">
          <reference field="0" count="1" selected="0">
            <x v="179"/>
          </reference>
          <reference field="6" count="2">
            <x v="0"/>
            <x v="1"/>
          </reference>
        </references>
      </pivotArea>
    </format>
    <format dxfId="108">
      <pivotArea dataOnly="0" labelOnly="1" fieldPosition="0">
        <references count="2">
          <reference field="0" count="1" selected="0">
            <x v="180"/>
          </reference>
          <reference field="6" count="2">
            <x v="0"/>
            <x v="1"/>
          </reference>
        </references>
      </pivotArea>
    </format>
    <format dxfId="107">
      <pivotArea dataOnly="0" labelOnly="1" fieldPosition="0">
        <references count="2">
          <reference field="0" count="1" selected="0">
            <x v="181"/>
          </reference>
          <reference field="6" count="1">
            <x v="3"/>
          </reference>
        </references>
      </pivotArea>
    </format>
    <format dxfId="106">
      <pivotArea dataOnly="0" labelOnly="1" fieldPosition="0">
        <references count="2">
          <reference field="0" count="1" selected="0">
            <x v="182"/>
          </reference>
          <reference field="6" count="1">
            <x v="0"/>
          </reference>
        </references>
      </pivotArea>
    </format>
    <format dxfId="105">
      <pivotArea dataOnly="0" labelOnly="1" fieldPosition="0">
        <references count="2">
          <reference field="0" count="1" selected="0">
            <x v="183"/>
          </reference>
          <reference field="6" count="1">
            <x v="3"/>
          </reference>
        </references>
      </pivotArea>
    </format>
    <format dxfId="104">
      <pivotArea dataOnly="0" labelOnly="1" fieldPosition="0">
        <references count="2">
          <reference field="0" count="1" selected="0">
            <x v="184"/>
          </reference>
          <reference field="6" count="1">
            <x v="3"/>
          </reference>
        </references>
      </pivotArea>
    </format>
    <format dxfId="103">
      <pivotArea dataOnly="0" labelOnly="1" fieldPosition="0">
        <references count="2">
          <reference field="0" count="1" selected="0">
            <x v="185"/>
          </reference>
          <reference field="6" count="1">
            <x v="3"/>
          </reference>
        </references>
      </pivotArea>
    </format>
    <format dxfId="102">
      <pivotArea dataOnly="0" labelOnly="1" fieldPosition="0">
        <references count="2">
          <reference field="0" count="1" selected="0">
            <x v="186"/>
          </reference>
          <reference field="6" count="1">
            <x v="3"/>
          </reference>
        </references>
      </pivotArea>
    </format>
    <format dxfId="101">
      <pivotArea dataOnly="0" labelOnly="1" fieldPosition="0">
        <references count="2">
          <reference field="0" count="1" selected="0">
            <x v="187"/>
          </reference>
          <reference field="6" count="1">
            <x v="3"/>
          </reference>
        </references>
      </pivotArea>
    </format>
    <format dxfId="100">
      <pivotArea dataOnly="0" labelOnly="1" fieldPosition="0">
        <references count="2">
          <reference field="0" count="1" selected="0">
            <x v="188"/>
          </reference>
          <reference field="6" count="1">
            <x v="3"/>
          </reference>
        </references>
      </pivotArea>
    </format>
    <format dxfId="99">
      <pivotArea dataOnly="0" labelOnly="1" fieldPosition="0">
        <references count="2">
          <reference field="0" count="1" selected="0">
            <x v="189"/>
          </reference>
          <reference field="6" count="1">
            <x v="3"/>
          </reference>
        </references>
      </pivotArea>
    </format>
    <format dxfId="98">
      <pivotArea dataOnly="0" labelOnly="1" fieldPosition="0">
        <references count="2">
          <reference field="0" count="1" selected="0">
            <x v="190"/>
          </reference>
          <reference field="6" count="1">
            <x v="3"/>
          </reference>
        </references>
      </pivotArea>
    </format>
    <format dxfId="97">
      <pivotArea dataOnly="0" labelOnly="1" fieldPosition="0">
        <references count="2">
          <reference field="0" count="1" selected="0">
            <x v="191"/>
          </reference>
          <reference field="6" count="1">
            <x v="0"/>
          </reference>
        </references>
      </pivotArea>
    </format>
    <format dxfId="96">
      <pivotArea dataOnly="0" labelOnly="1" fieldPosition="0">
        <references count="2">
          <reference field="0" count="1" selected="0">
            <x v="192"/>
          </reference>
          <reference field="6" count="1">
            <x v="1"/>
          </reference>
        </references>
      </pivotArea>
    </format>
    <format dxfId="95">
      <pivotArea dataOnly="0" labelOnly="1" fieldPosition="0">
        <references count="2">
          <reference field="0" count="1" selected="0">
            <x v="193"/>
          </reference>
          <reference field="6" count="1">
            <x v="3"/>
          </reference>
        </references>
      </pivotArea>
    </format>
    <format dxfId="94">
      <pivotArea dataOnly="0" labelOnly="1" fieldPosition="0">
        <references count="2">
          <reference field="0" count="1" selected="0">
            <x v="194"/>
          </reference>
          <reference field="6" count="1">
            <x v="3"/>
          </reference>
        </references>
      </pivotArea>
    </format>
    <format dxfId="93">
      <pivotArea dataOnly="0" labelOnly="1" fieldPosition="0">
        <references count="2">
          <reference field="0" count="1" selected="0">
            <x v="195"/>
          </reference>
          <reference field="6" count="1">
            <x v="1"/>
          </reference>
        </references>
      </pivotArea>
    </format>
    <format dxfId="92">
      <pivotArea dataOnly="0" labelOnly="1" fieldPosition="0">
        <references count="2">
          <reference field="0" count="1" selected="0">
            <x v="196"/>
          </reference>
          <reference field="6" count="1">
            <x v="3"/>
          </reference>
        </references>
      </pivotArea>
    </format>
    <format dxfId="91">
      <pivotArea dataOnly="0" labelOnly="1" fieldPosition="0">
        <references count="2">
          <reference field="0" count="1" selected="0">
            <x v="197"/>
          </reference>
          <reference field="6" count="1">
            <x v="1"/>
          </reference>
        </references>
      </pivotArea>
    </format>
    <format dxfId="90">
      <pivotArea dataOnly="0" labelOnly="1" fieldPosition="0">
        <references count="2">
          <reference field="0" count="1" selected="0">
            <x v="198"/>
          </reference>
          <reference field="6" count="1">
            <x v="0"/>
          </reference>
        </references>
      </pivotArea>
    </format>
    <format dxfId="89">
      <pivotArea dataOnly="0" labelOnly="1" fieldPosition="0">
        <references count="2">
          <reference field="0" count="1" selected="0">
            <x v="199"/>
          </reference>
          <reference field="6" count="1">
            <x v="3"/>
          </reference>
        </references>
      </pivotArea>
    </format>
    <format dxfId="88">
      <pivotArea dataOnly="0" labelOnly="1" fieldPosition="0">
        <references count="2">
          <reference field="0" count="1" selected="0">
            <x v="200"/>
          </reference>
          <reference field="6" count="1">
            <x v="3"/>
          </reference>
        </references>
      </pivotArea>
    </format>
    <format dxfId="87">
      <pivotArea dataOnly="0" labelOnly="1" fieldPosition="0">
        <references count="2">
          <reference field="0" count="1" selected="0">
            <x v="201"/>
          </reference>
          <reference field="6" count="1">
            <x v="0"/>
          </reference>
        </references>
      </pivotArea>
    </format>
    <format dxfId="86">
      <pivotArea dataOnly="0" labelOnly="1" fieldPosition="0">
        <references count="2">
          <reference field="0" count="1" selected="0">
            <x v="202"/>
          </reference>
          <reference field="6" count="1">
            <x v="3"/>
          </reference>
        </references>
      </pivotArea>
    </format>
    <format dxfId="85">
      <pivotArea dataOnly="0" labelOnly="1" fieldPosition="0">
        <references count="2">
          <reference field="0" count="1" selected="0">
            <x v="203"/>
          </reference>
          <reference field="6" count="1">
            <x v="3"/>
          </reference>
        </references>
      </pivotArea>
    </format>
    <format dxfId="84">
      <pivotArea dataOnly="0" labelOnly="1" fieldPosition="0">
        <references count="2">
          <reference field="0" count="1" selected="0">
            <x v="204"/>
          </reference>
          <reference field="6" count="1">
            <x v="3"/>
          </reference>
        </references>
      </pivotArea>
    </format>
    <format dxfId="83">
      <pivotArea dataOnly="0" labelOnly="1" fieldPosition="0">
        <references count="2">
          <reference field="0" count="1" selected="0">
            <x v="205"/>
          </reference>
          <reference field="6" count="1">
            <x v="3"/>
          </reference>
        </references>
      </pivotArea>
    </format>
    <format dxfId="82">
      <pivotArea dataOnly="0" labelOnly="1" fieldPosition="0">
        <references count="2">
          <reference field="0" count="1" selected="0">
            <x v="206"/>
          </reference>
          <reference field="6" count="1">
            <x v="3"/>
          </reference>
        </references>
      </pivotArea>
    </format>
    <format dxfId="81">
      <pivotArea dataOnly="0" labelOnly="1" fieldPosition="0">
        <references count="2">
          <reference field="0" count="1" selected="0">
            <x v="207"/>
          </reference>
          <reference field="6" count="1">
            <x v="3"/>
          </reference>
        </references>
      </pivotArea>
    </format>
    <format dxfId="80">
      <pivotArea dataOnly="0" labelOnly="1" fieldPosition="0">
        <references count="2">
          <reference field="0" count="1" selected="0">
            <x v="208"/>
          </reference>
          <reference field="6" count="1">
            <x v="3"/>
          </reference>
        </references>
      </pivotArea>
    </format>
    <format dxfId="79">
      <pivotArea dataOnly="0" labelOnly="1" fieldPosition="0">
        <references count="2">
          <reference field="0" count="1" selected="0">
            <x v="209"/>
          </reference>
          <reference field="6" count="1">
            <x v="3"/>
          </reference>
        </references>
      </pivotArea>
    </format>
    <format dxfId="78">
      <pivotArea dataOnly="0" labelOnly="1" fieldPosition="0">
        <references count="2">
          <reference field="0" count="1" selected="0">
            <x v="210"/>
          </reference>
          <reference field="6" count="1">
            <x v="3"/>
          </reference>
        </references>
      </pivotArea>
    </format>
    <format dxfId="77">
      <pivotArea dataOnly="0" labelOnly="1" fieldPosition="0">
        <references count="2">
          <reference field="0" count="1" selected="0">
            <x v="211"/>
          </reference>
          <reference field="6" count="1">
            <x v="3"/>
          </reference>
        </references>
      </pivotArea>
    </format>
    <format dxfId="76">
      <pivotArea dataOnly="0" labelOnly="1" fieldPosition="0">
        <references count="2">
          <reference field="0" count="1" selected="0">
            <x v="212"/>
          </reference>
          <reference field="6" count="1">
            <x v="3"/>
          </reference>
        </references>
      </pivotArea>
    </format>
    <format dxfId="75">
      <pivotArea dataOnly="0" labelOnly="1" fieldPosition="0">
        <references count="2">
          <reference field="0" count="1" selected="0">
            <x v="213"/>
          </reference>
          <reference field="6" count="1">
            <x v="3"/>
          </reference>
        </references>
      </pivotArea>
    </format>
    <format dxfId="74">
      <pivotArea dataOnly="0" labelOnly="1" fieldPosition="0">
        <references count="2">
          <reference field="0" count="1" selected="0">
            <x v="214"/>
          </reference>
          <reference field="6" count="1">
            <x v="3"/>
          </reference>
        </references>
      </pivotArea>
    </format>
    <format dxfId="73">
      <pivotArea dataOnly="0" labelOnly="1" fieldPosition="0">
        <references count="2">
          <reference field="0" count="1" selected="0">
            <x v="215"/>
          </reference>
          <reference field="6" count="1">
            <x v="3"/>
          </reference>
        </references>
      </pivotArea>
    </format>
    <format dxfId="72">
      <pivotArea dataOnly="0" labelOnly="1" fieldPosition="0">
        <references count="2">
          <reference field="0" count="1" selected="0">
            <x v="216"/>
          </reference>
          <reference field="6" count="1">
            <x v="3"/>
          </reference>
        </references>
      </pivotArea>
    </format>
    <format dxfId="71">
      <pivotArea dataOnly="0" labelOnly="1" fieldPosition="0">
        <references count="2">
          <reference field="0" count="1" selected="0">
            <x v="217"/>
          </reference>
          <reference field="6" count="1">
            <x v="3"/>
          </reference>
        </references>
      </pivotArea>
    </format>
    <format dxfId="70">
      <pivotArea dataOnly="0" labelOnly="1" fieldPosition="0">
        <references count="2">
          <reference field="0" count="1" selected="0">
            <x v="218"/>
          </reference>
          <reference field="6" count="1">
            <x v="3"/>
          </reference>
        </references>
      </pivotArea>
    </format>
    <format dxfId="69">
      <pivotArea dataOnly="0" labelOnly="1" fieldPosition="0">
        <references count="2">
          <reference field="0" count="1" selected="0">
            <x v="219"/>
          </reference>
          <reference field="6" count="1">
            <x v="3"/>
          </reference>
        </references>
      </pivotArea>
    </format>
    <format dxfId="68">
      <pivotArea dataOnly="0" labelOnly="1" fieldPosition="0">
        <references count="2">
          <reference field="0" count="1" selected="0">
            <x v="220"/>
          </reference>
          <reference field="6" count="1">
            <x v="3"/>
          </reference>
        </references>
      </pivotArea>
    </format>
    <format dxfId="67">
      <pivotArea dataOnly="0" labelOnly="1" fieldPosition="0">
        <references count="2">
          <reference field="0" count="1" selected="0">
            <x v="221"/>
          </reference>
          <reference field="6" count="1">
            <x v="3"/>
          </reference>
        </references>
      </pivotArea>
    </format>
    <format dxfId="66">
      <pivotArea dataOnly="0" labelOnly="1" fieldPosition="0">
        <references count="2">
          <reference field="0" count="1" selected="0">
            <x v="222"/>
          </reference>
          <reference field="6" count="1">
            <x v="3"/>
          </reference>
        </references>
      </pivotArea>
    </format>
    <format dxfId="65">
      <pivotArea dataOnly="0" labelOnly="1" fieldPosition="0">
        <references count="2">
          <reference field="0" count="1" selected="0">
            <x v="223"/>
          </reference>
          <reference field="6" count="1">
            <x v="3"/>
          </reference>
        </references>
      </pivotArea>
    </format>
    <format dxfId="64">
      <pivotArea dataOnly="0" labelOnly="1" fieldPosition="0">
        <references count="2">
          <reference field="0" count="1" selected="0">
            <x v="224"/>
          </reference>
          <reference field="6" count="1">
            <x v="0"/>
          </reference>
        </references>
      </pivotArea>
    </format>
    <format dxfId="63">
      <pivotArea dataOnly="0" labelOnly="1" fieldPosition="0">
        <references count="2">
          <reference field="0" count="1" selected="0">
            <x v="225"/>
          </reference>
          <reference field="6" count="1">
            <x v="1"/>
          </reference>
        </references>
      </pivotArea>
    </format>
    <format dxfId="62">
      <pivotArea dataOnly="0" labelOnly="1" fieldPosition="0">
        <references count="2">
          <reference field="0" count="1" selected="0">
            <x v="226"/>
          </reference>
          <reference field="6" count="1">
            <x v="3"/>
          </reference>
        </references>
      </pivotArea>
    </format>
    <format dxfId="61">
      <pivotArea dataOnly="0" labelOnly="1" fieldPosition="0">
        <references count="2">
          <reference field="0" count="1" selected="0">
            <x v="227"/>
          </reference>
          <reference field="6" count="1">
            <x v="3"/>
          </reference>
        </references>
      </pivotArea>
    </format>
    <format dxfId="60">
      <pivotArea dataOnly="0" labelOnly="1" fieldPosition="0">
        <references count="2">
          <reference field="0" count="1" selected="0">
            <x v="228"/>
          </reference>
          <reference field="6" count="1">
            <x v="3"/>
          </reference>
        </references>
      </pivotArea>
    </format>
    <format dxfId="59">
      <pivotArea dataOnly="0" labelOnly="1" fieldPosition="0">
        <references count="2">
          <reference field="0" count="1" selected="0">
            <x v="229"/>
          </reference>
          <reference field="6" count="1">
            <x v="3"/>
          </reference>
        </references>
      </pivotArea>
    </format>
    <format dxfId="58">
      <pivotArea dataOnly="0" labelOnly="1" fieldPosition="0">
        <references count="2">
          <reference field="0" count="1" selected="0">
            <x v="230"/>
          </reference>
          <reference field="6" count="1">
            <x v="3"/>
          </reference>
        </references>
      </pivotArea>
    </format>
    <format dxfId="57">
      <pivotArea dataOnly="0" labelOnly="1" fieldPosition="0">
        <references count="2">
          <reference field="0" count="1" selected="0">
            <x v="231"/>
          </reference>
          <reference field="6" count="1">
            <x v="3"/>
          </reference>
        </references>
      </pivotArea>
    </format>
    <format dxfId="56">
      <pivotArea dataOnly="0" labelOnly="1" fieldPosition="0">
        <references count="2">
          <reference field="0" count="1" selected="0">
            <x v="232"/>
          </reference>
          <reference field="6" count="1">
            <x v="3"/>
          </reference>
        </references>
      </pivotArea>
    </format>
    <format dxfId="55">
      <pivotArea dataOnly="0" labelOnly="1" fieldPosition="0">
        <references count="2">
          <reference field="0" count="1" selected="0">
            <x v="233"/>
          </reference>
          <reference field="6" count="1">
            <x v="3"/>
          </reference>
        </references>
      </pivotArea>
    </format>
    <format dxfId="54">
      <pivotArea dataOnly="0" labelOnly="1" fieldPosition="0">
        <references count="2">
          <reference field="0" count="1" selected="0">
            <x v="234"/>
          </reference>
          <reference field="6" count="1">
            <x v="3"/>
          </reference>
        </references>
      </pivotArea>
    </format>
    <format dxfId="53">
      <pivotArea dataOnly="0" labelOnly="1" fieldPosition="0">
        <references count="2">
          <reference field="0" count="1" selected="0">
            <x v="235"/>
          </reference>
          <reference field="6" count="1">
            <x v="3"/>
          </reference>
        </references>
      </pivotArea>
    </format>
    <format dxfId="52">
      <pivotArea dataOnly="0" labelOnly="1" fieldPosition="0">
        <references count="2">
          <reference field="0" count="1" selected="0">
            <x v="236"/>
          </reference>
          <reference field="6" count="1">
            <x v="3"/>
          </reference>
        </references>
      </pivotArea>
    </format>
    <format dxfId="51">
      <pivotArea dataOnly="0" labelOnly="1" fieldPosition="0">
        <references count="2">
          <reference field="0" count="1" selected="0">
            <x v="237"/>
          </reference>
          <reference field="6" count="1">
            <x v="3"/>
          </reference>
        </references>
      </pivotArea>
    </format>
    <format dxfId="50">
      <pivotArea dataOnly="0" labelOnly="1" fieldPosition="0">
        <references count="2">
          <reference field="0" count="1" selected="0">
            <x v="238"/>
          </reference>
          <reference field="6" count="1">
            <x v="3"/>
          </reference>
        </references>
      </pivotArea>
    </format>
    <format dxfId="49">
      <pivotArea dataOnly="0" labelOnly="1" fieldPosition="0">
        <references count="2">
          <reference field="0" count="1" selected="0">
            <x v="239"/>
          </reference>
          <reference field="6" count="1">
            <x v="3"/>
          </reference>
        </references>
      </pivotArea>
    </format>
    <format dxfId="48">
      <pivotArea dataOnly="0" labelOnly="1" fieldPosition="0">
        <references count="2">
          <reference field="0" count="1" selected="0">
            <x v="240"/>
          </reference>
          <reference field="6" count="1">
            <x v="3"/>
          </reference>
        </references>
      </pivotArea>
    </format>
    <format dxfId="47">
      <pivotArea dataOnly="0" labelOnly="1" fieldPosition="0">
        <references count="2">
          <reference field="0" count="1" selected="0">
            <x v="241"/>
          </reference>
          <reference field="6" count="1">
            <x v="3"/>
          </reference>
        </references>
      </pivotArea>
    </format>
    <format dxfId="46">
      <pivotArea dataOnly="0" labelOnly="1" fieldPosition="0">
        <references count="2">
          <reference field="0" count="1" selected="0">
            <x v="242"/>
          </reference>
          <reference field="6" count="1">
            <x v="3"/>
          </reference>
        </references>
      </pivotArea>
    </format>
    <format dxfId="45">
      <pivotArea dataOnly="0" labelOnly="1" fieldPosition="0">
        <references count="2">
          <reference field="0" count="1" selected="0">
            <x v="243"/>
          </reference>
          <reference field="6" count="1">
            <x v="3"/>
          </reference>
        </references>
      </pivotArea>
    </format>
    <format dxfId="44">
      <pivotArea dataOnly="0" labelOnly="1" fieldPosition="0">
        <references count="2">
          <reference field="0" count="1" selected="0">
            <x v="244"/>
          </reference>
          <reference field="6" count="1">
            <x v="3"/>
          </reference>
        </references>
      </pivotArea>
    </format>
    <format dxfId="43">
      <pivotArea dataOnly="0" labelOnly="1" fieldPosition="0">
        <references count="2">
          <reference field="0" count="1" selected="0">
            <x v="245"/>
          </reference>
          <reference field="6" count="1">
            <x v="3"/>
          </reference>
        </references>
      </pivotArea>
    </format>
    <format dxfId="42">
      <pivotArea dataOnly="0" labelOnly="1" fieldPosition="0">
        <references count="2">
          <reference field="0" count="1" selected="0">
            <x v="246"/>
          </reference>
          <reference field="6" count="1">
            <x v="3"/>
          </reference>
        </references>
      </pivotArea>
    </format>
    <format dxfId="41">
      <pivotArea dataOnly="0" labelOnly="1" fieldPosition="0">
        <references count="2">
          <reference field="0" count="1" selected="0">
            <x v="247"/>
          </reference>
          <reference field="6" count="1">
            <x v="3"/>
          </reference>
        </references>
      </pivotArea>
    </format>
    <format dxfId="40">
      <pivotArea dataOnly="0" labelOnly="1" fieldPosition="0">
        <references count="2">
          <reference field="0" count="1" selected="0">
            <x v="248"/>
          </reference>
          <reference field="6" count="1">
            <x v="0"/>
          </reference>
        </references>
      </pivotArea>
    </format>
    <format dxfId="39">
      <pivotArea dataOnly="0" labelOnly="1" fieldPosition="0">
        <references count="2">
          <reference field="0" count="1" selected="0">
            <x v="249"/>
          </reference>
          <reference field="6" count="1">
            <x v="3"/>
          </reference>
        </references>
      </pivotArea>
    </format>
    <format dxfId="38">
      <pivotArea dataOnly="0" labelOnly="1" fieldPosition="0">
        <references count="2">
          <reference field="0" count="1" selected="0">
            <x v="250"/>
          </reference>
          <reference field="6" count="1">
            <x v="3"/>
          </reference>
        </references>
      </pivotArea>
    </format>
    <format dxfId="37">
      <pivotArea dataOnly="0" labelOnly="1" fieldPosition="0">
        <references count="2">
          <reference field="0" count="1" selected="0">
            <x v="251"/>
          </reference>
          <reference field="6" count="1">
            <x v="3"/>
          </reference>
        </references>
      </pivotArea>
    </format>
    <format dxfId="36">
      <pivotArea dataOnly="0" labelOnly="1" fieldPosition="0">
        <references count="2">
          <reference field="0" count="1" selected="0">
            <x v="252"/>
          </reference>
          <reference field="6" count="1">
            <x v="3"/>
          </reference>
        </references>
      </pivotArea>
    </format>
    <format dxfId="35">
      <pivotArea dataOnly="0" labelOnly="1" fieldPosition="0">
        <references count="2">
          <reference field="0" count="1" selected="0">
            <x v="253"/>
          </reference>
          <reference field="6" count="1">
            <x v="3"/>
          </reference>
        </references>
      </pivotArea>
    </format>
    <format dxfId="34">
      <pivotArea dataOnly="0" labelOnly="1" fieldPosition="0">
        <references count="2">
          <reference field="0" count="1" selected="0">
            <x v="254"/>
          </reference>
          <reference field="6" count="1">
            <x v="3"/>
          </reference>
        </references>
      </pivotArea>
    </format>
    <format dxfId="33">
      <pivotArea dataOnly="0" labelOnly="1" fieldPosition="0">
        <references count="2">
          <reference field="0" count="1" selected="0">
            <x v="255"/>
          </reference>
          <reference field="6" count="1">
            <x v="3"/>
          </reference>
        </references>
      </pivotArea>
    </format>
    <format dxfId="32">
      <pivotArea dataOnly="0" labelOnly="1" fieldPosition="0">
        <references count="2">
          <reference field="0" count="1" selected="0">
            <x v="256"/>
          </reference>
          <reference field="6" count="1">
            <x v="3"/>
          </reference>
        </references>
      </pivotArea>
    </format>
    <format dxfId="31">
      <pivotArea dataOnly="0" labelOnly="1" fieldPosition="0">
        <references count="2">
          <reference field="0" count="1" selected="0">
            <x v="257"/>
          </reference>
          <reference field="6" count="1">
            <x v="3"/>
          </reference>
        </references>
      </pivotArea>
    </format>
    <format dxfId="30">
      <pivotArea dataOnly="0" labelOnly="1" fieldPosition="0">
        <references count="2">
          <reference field="0" count="1" selected="0">
            <x v="258"/>
          </reference>
          <reference field="6" count="1">
            <x v="3"/>
          </reference>
        </references>
      </pivotArea>
    </format>
    <format dxfId="29">
      <pivotArea dataOnly="0" labelOnly="1" fieldPosition="0">
        <references count="2">
          <reference field="0" count="1" selected="0">
            <x v="259"/>
          </reference>
          <reference field="6" count="1">
            <x v="3"/>
          </reference>
        </references>
      </pivotArea>
    </format>
    <format dxfId="28">
      <pivotArea dataOnly="0" labelOnly="1" fieldPosition="0">
        <references count="2">
          <reference field="0" count="1" selected="0">
            <x v="260"/>
          </reference>
          <reference field="6" count="1">
            <x v="3"/>
          </reference>
        </references>
      </pivotArea>
    </format>
    <format dxfId="27">
      <pivotArea dataOnly="0" labelOnly="1" fieldPosition="0">
        <references count="2">
          <reference field="0" count="1" selected="0">
            <x v="261"/>
          </reference>
          <reference field="6" count="1">
            <x v="3"/>
          </reference>
        </references>
      </pivotArea>
    </format>
    <format dxfId="26">
      <pivotArea dataOnly="0" labelOnly="1" fieldPosition="0">
        <references count="2">
          <reference field="0" count="1" selected="0">
            <x v="262"/>
          </reference>
          <reference field="6" count="1">
            <x v="3"/>
          </reference>
        </references>
      </pivotArea>
    </format>
    <format dxfId="25">
      <pivotArea dataOnly="0" labelOnly="1" fieldPosition="0">
        <references count="2">
          <reference field="0" count="1" selected="0">
            <x v="263"/>
          </reference>
          <reference field="6" count="1">
            <x v="3"/>
          </reference>
        </references>
      </pivotArea>
    </format>
    <format dxfId="24">
      <pivotArea dataOnly="0" labelOnly="1" fieldPosition="0">
        <references count="2">
          <reference field="0" count="1" selected="0">
            <x v="264"/>
          </reference>
          <reference field="6" count="1">
            <x v="3"/>
          </reference>
        </references>
      </pivotArea>
    </format>
    <format dxfId="23">
      <pivotArea dataOnly="0" labelOnly="1" fieldPosition="0">
        <references count="2">
          <reference field="0" count="1" selected="0">
            <x v="265"/>
          </reference>
          <reference field="6" count="1">
            <x v="3"/>
          </reference>
        </references>
      </pivotArea>
    </format>
    <format dxfId="22">
      <pivotArea dataOnly="0" labelOnly="1" fieldPosition="0">
        <references count="2">
          <reference field="0" count="1" selected="0">
            <x v="266"/>
          </reference>
          <reference field="6" count="1">
            <x v="3"/>
          </reference>
        </references>
      </pivotArea>
    </format>
    <format dxfId="21">
      <pivotArea dataOnly="0" labelOnly="1" fieldPosition="0">
        <references count="2">
          <reference field="0" count="1" selected="0">
            <x v="267"/>
          </reference>
          <reference field="6" count="1">
            <x v="3"/>
          </reference>
        </references>
      </pivotArea>
    </format>
    <format dxfId="20">
      <pivotArea dataOnly="0" labelOnly="1" fieldPosition="0">
        <references count="2">
          <reference field="0" count="1" selected="0">
            <x v="268"/>
          </reference>
          <reference field="6" count="1">
            <x v="3"/>
          </reference>
        </references>
      </pivotArea>
    </format>
    <format dxfId="19">
      <pivotArea dataOnly="0" labelOnly="1" fieldPosition="0">
        <references count="2">
          <reference field="0" count="1" selected="0">
            <x v="269"/>
          </reference>
          <reference field="6" count="1">
            <x v="3"/>
          </reference>
        </references>
      </pivotArea>
    </format>
    <format dxfId="18">
      <pivotArea dataOnly="0" labelOnly="1" fieldPosition="0">
        <references count="2">
          <reference field="0" count="1" selected="0">
            <x v="270"/>
          </reference>
          <reference field="6" count="1">
            <x v="3"/>
          </reference>
        </references>
      </pivotArea>
    </format>
    <format dxfId="17">
      <pivotArea dataOnly="0" labelOnly="1" fieldPosition="0">
        <references count="2">
          <reference field="0" count="1" selected="0">
            <x v="271"/>
          </reference>
          <reference field="6" count="1">
            <x v="3"/>
          </reference>
        </references>
      </pivotArea>
    </format>
    <format dxfId="16">
      <pivotArea dataOnly="0" labelOnly="1" fieldPosition="0">
        <references count="2">
          <reference field="0" count="1" selected="0">
            <x v="272"/>
          </reference>
          <reference field="6" count="1">
            <x v="1"/>
          </reference>
        </references>
      </pivotArea>
    </format>
    <format dxfId="15">
      <pivotArea dataOnly="0" labelOnly="1" fieldPosition="0">
        <references count="2">
          <reference field="0" count="1" selected="0">
            <x v="273"/>
          </reference>
          <reference field="6" count="1">
            <x v="3"/>
          </reference>
        </references>
      </pivotArea>
    </format>
    <format dxfId="14">
      <pivotArea dataOnly="0" labelOnly="1" fieldPosition="0">
        <references count="2">
          <reference field="0" count="1" selected="0">
            <x v="274"/>
          </reference>
          <reference field="6" count="1">
            <x v="3"/>
          </reference>
        </references>
      </pivotArea>
    </format>
    <format dxfId="13">
      <pivotArea dataOnly="0" labelOnly="1" fieldPosition="0">
        <references count="2">
          <reference field="0" count="1" selected="0">
            <x v="275"/>
          </reference>
          <reference field="6" count="1">
            <x v="3"/>
          </reference>
        </references>
      </pivotArea>
    </format>
    <format dxfId="12">
      <pivotArea dataOnly="0" labelOnly="1" fieldPosition="0">
        <references count="2">
          <reference field="0" count="1" selected="0">
            <x v="276"/>
          </reference>
          <reference field="6" count="1">
            <x v="3"/>
          </reference>
        </references>
      </pivotArea>
    </format>
    <format dxfId="11">
      <pivotArea dataOnly="0" labelOnly="1" fieldPosition="0">
        <references count="2">
          <reference field="0" count="1" selected="0">
            <x v="277"/>
          </reference>
          <reference field="6" count="1">
            <x v="3"/>
          </reference>
        </references>
      </pivotArea>
    </format>
    <format dxfId="10">
      <pivotArea dataOnly="0" labelOnly="1" fieldPosition="0">
        <references count="2">
          <reference field="0" count="1" selected="0">
            <x v="278"/>
          </reference>
          <reference field="6" count="1">
            <x v="1"/>
          </reference>
        </references>
      </pivotArea>
    </format>
    <format dxfId="9">
      <pivotArea dataOnly="0" labelOnly="1" fieldPosition="0">
        <references count="2">
          <reference field="0" count="1" selected="0">
            <x v="279"/>
          </reference>
          <reference field="6" count="1">
            <x v="3"/>
          </reference>
        </references>
      </pivotArea>
    </format>
    <format dxfId="8">
      <pivotArea dataOnly="0" labelOnly="1" fieldPosition="0">
        <references count="2">
          <reference field="0" count="1" selected="0">
            <x v="280"/>
          </reference>
          <reference field="6" count="1">
            <x v="3"/>
          </reference>
        </references>
      </pivotArea>
    </format>
    <format dxfId="7">
      <pivotArea dataOnly="0" labelOnly="1" fieldPosition="0">
        <references count="2">
          <reference field="0" count="1" selected="0">
            <x v="281"/>
          </reference>
          <reference field="6" count="1">
            <x v="3"/>
          </reference>
        </references>
      </pivotArea>
    </format>
    <format dxfId="6">
      <pivotArea dataOnly="0" labelOnly="1" fieldPosition="0">
        <references count="2">
          <reference field="0" count="1" selected="0">
            <x v="282"/>
          </reference>
          <reference field="6" count="1">
            <x v="3"/>
          </reference>
        </references>
      </pivotArea>
    </format>
    <format dxfId="5">
      <pivotArea dataOnly="0" labelOnly="1" fieldPosition="0">
        <references count="2">
          <reference field="0" count="1" selected="0">
            <x v="283"/>
          </reference>
          <reference field="6" count="1">
            <x v="3"/>
          </reference>
        </references>
      </pivotArea>
    </format>
    <format dxfId="4">
      <pivotArea dataOnly="0" labelOnly="1" fieldPosition="0">
        <references count="2">
          <reference field="0" count="1" selected="0">
            <x v="284"/>
          </reference>
          <reference field="6" count="1">
            <x v="3"/>
          </reference>
        </references>
      </pivotArea>
    </format>
    <format dxfId="3">
      <pivotArea dataOnly="0" labelOnly="1" fieldPosition="0">
        <references count="2">
          <reference field="0" count="1" selected="0">
            <x v="285"/>
          </reference>
          <reference field="6" count="1">
            <x v="3"/>
          </reference>
        </references>
      </pivotArea>
    </format>
    <format dxfId="2">
      <pivotArea dataOnly="0" labelOnly="1" fieldPosition="0">
        <references count="2">
          <reference field="0" count="1" selected="0">
            <x v="286"/>
          </reference>
          <reference field="6" count="1">
            <x v="3"/>
          </reference>
        </references>
      </pivotArea>
    </format>
    <format dxfId="1">
      <pivotArea dataOnly="0" labelOnly="1" fieldPosition="0">
        <references count="2">
          <reference field="0" count="1" selected="0">
            <x v="287"/>
          </reference>
          <reference field="6" count="1">
            <x v="4"/>
          </reference>
        </references>
      </pivotArea>
    </format>
    <format dxfId="0">
      <pivotArea dataOnly="0" labelOnly="1" outline="0" axis="axisValues" fieldPosition="0"/>
    </format>
  </formats>
  <pivotTableStyleInfo name="PivotStyleLight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rt_No" xr10:uid="{8A55E586-D974-4993-84D4-6438D27F1EA1}" sourceName="Part No">
  <pivotTables>
    <pivotTable tabId="2" name="PivotTable1"/>
  </pivotTables>
  <data>
    <tabular pivotCacheId="1159436084">
      <items count="288">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2" s="1"/>
        <i x="223" s="1"/>
        <i x="224" s="1"/>
        <i x="225" s="1"/>
        <i x="226" s="1"/>
        <i x="227" s="1"/>
        <i x="228" s="1"/>
        <i x="229" s="1"/>
        <i x="230" s="1"/>
        <i x="231" s="1"/>
        <i x="232" s="1"/>
        <i x="233" s="1"/>
        <i x="234" s="1"/>
        <i x="235" s="1"/>
        <i x="236" s="1"/>
        <i x="237" s="1"/>
        <i x="238" s="1"/>
        <i x="239" s="1"/>
        <i x="240" s="1"/>
        <i x="241" s="1"/>
        <i x="242" s="1"/>
        <i x="243" s="1"/>
        <i x="244" s="1"/>
        <i x="245" s="1"/>
        <i x="246" s="1"/>
        <i x="247" s="1"/>
        <i x="248" s="1"/>
        <i x="249" s="1"/>
        <i x="250" s="1"/>
        <i x="251" s="1"/>
        <i x="252" s="1"/>
        <i x="253" s="1"/>
        <i x="254" s="1"/>
        <i x="255" s="1"/>
        <i x="256" s="1"/>
        <i x="257" s="1"/>
        <i x="258" s="1"/>
        <i x="259" s="1"/>
        <i x="260" s="1"/>
        <i x="261" s="1"/>
        <i x="262" s="1"/>
        <i x="263" s="1"/>
        <i x="264" s="1"/>
        <i x="265" s="1"/>
        <i x="266" s="1"/>
        <i x="267" s="1"/>
        <i x="268" s="1"/>
        <i x="269" s="1"/>
        <i x="270" s="1"/>
        <i x="271" s="1"/>
        <i x="272" s="1"/>
        <i x="273" s="1"/>
        <i x="274" s="1"/>
        <i x="275" s="1"/>
        <i x="276" s="1"/>
        <i x="277" s="1"/>
        <i x="278" s="1"/>
        <i x="279" s="1"/>
        <i x="280" s="1"/>
        <i x="281" s="1"/>
        <i x="282" s="1"/>
        <i x="283" s="1"/>
        <i x="284" s="1"/>
        <i x="285" s="1"/>
        <i x="286" s="1"/>
        <i x="28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gredient_Name" xr10:uid="{28FCFC62-18F1-40EF-A4C0-2F82284B1425}" sourceName="Ingredient Name">
  <pivotTables>
    <pivotTable tabId="2" name="PivotTable1"/>
  </pivotTables>
  <data>
    <tabular pivotCacheId="1159436084">
      <items count="5">
        <i x="1" s="1"/>
        <i x="3" s="1"/>
        <i x="2" s="1"/>
        <i x="0" s="1"/>
        <i x="4"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rt_No1" xr10:uid="{72433D4D-D559-45DD-9352-60AD3B7AA81A}" sourceName="Part No">
  <pivotTables>
    <pivotTable tabId="13" name="PivotTable1"/>
  </pivotTables>
  <data>
    <tabular pivotCacheId="1748568085">
      <items count="288">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2" s="1"/>
        <i x="223" s="1"/>
        <i x="224" s="1"/>
        <i x="225" s="1"/>
        <i x="226" s="1"/>
        <i x="227" s="1"/>
        <i x="228" s="1"/>
        <i x="229" s="1"/>
        <i x="230" s="1"/>
        <i x="231" s="1"/>
        <i x="232" s="1"/>
        <i x="233" s="1"/>
        <i x="234" s="1"/>
        <i x="235" s="1"/>
        <i x="236" s="1"/>
        <i x="237" s="1"/>
        <i x="238" s="1"/>
        <i x="239" s="1"/>
        <i x="240" s="1"/>
        <i x="241" s="1"/>
        <i x="242" s="1"/>
        <i x="243" s="1"/>
        <i x="244" s="1"/>
        <i x="245" s="1"/>
        <i x="246" s="1"/>
        <i x="247" s="1"/>
        <i x="248" s="1"/>
        <i x="249" s="1"/>
        <i x="250" s="1"/>
        <i x="251" s="1"/>
        <i x="252" s="1"/>
        <i x="253" s="1"/>
        <i x="254" s="1"/>
        <i x="255" s="1"/>
        <i x="256" s="1"/>
        <i x="257" s="1"/>
        <i x="258" s="1"/>
        <i x="259" s="1"/>
        <i x="260" s="1"/>
        <i x="261" s="1"/>
        <i x="262" s="1"/>
        <i x="263" s="1"/>
        <i x="264" s="1"/>
        <i x="265" s="1"/>
        <i x="266" s="1"/>
        <i x="267" s="1"/>
        <i x="268" s="1"/>
        <i x="269" s="1"/>
        <i x="270" s="1"/>
        <i x="271" s="1"/>
        <i x="272" s="1"/>
        <i x="273" s="1"/>
        <i x="274" s="1"/>
        <i x="275" s="1"/>
        <i x="276" s="1"/>
        <i x="277" s="1"/>
        <i x="278" s="1"/>
        <i x="279" s="1"/>
        <i x="280" s="1"/>
        <i x="281" s="1"/>
        <i x="282" s="1"/>
        <i x="283" s="1"/>
        <i x="284" s="1"/>
        <i x="285" s="1"/>
        <i x="286" s="1"/>
        <i x="287"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gredient_Name1" xr10:uid="{6D7DBF11-FB6E-4CC9-953A-4FD4A12A3DB7}" sourceName="Ingredient Name">
  <pivotTables>
    <pivotTable tabId="13" name="PivotTable1"/>
  </pivotTables>
  <data>
    <tabular pivotCacheId="1748568085">
      <items count="5">
        <i x="1" s="1"/>
        <i x="3" s="1"/>
        <i x="2" s="1"/>
        <i x="0"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art No" xr10:uid="{45F68727-9869-4412-B035-E98E19D40072}" cache="Slicer_Part_No" caption="Part No" rowHeight="241300"/>
  <slicer name="Ingredient Name" xr10:uid="{DD1BDD1B-B245-4DAF-A853-27AD62351DE4}" cache="Slicer_Ingredient_Name" caption="Ingredient Name"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art No 1" xr10:uid="{35C079B4-751A-4962-BDD9-F304FE8210E1}" cache="Slicer_Part_No1" caption="Part No" rowHeight="241300"/>
  <slicer name="Ingredient Name 1" xr10:uid="{86A51EB7-BC3F-4ABB-B121-872AB663B813}" cache="Slicer_Ingredient_Name1" caption="Ingredient Name"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E83DB-9ABE-4CDD-BC88-9E30D24DFF02}">
  <dimension ref="A1:M51"/>
  <sheetViews>
    <sheetView tabSelected="1" zoomScaleNormal="100" workbookViewId="0">
      <selection activeCell="G17" sqref="G17"/>
    </sheetView>
  </sheetViews>
  <sheetFormatPr defaultRowHeight="15" x14ac:dyDescent="0.25"/>
  <cols>
    <col min="1" max="1" width="15.140625" style="5" customWidth="1"/>
    <col min="2" max="2" width="19.28515625" bestFit="1" customWidth="1"/>
    <col min="3" max="3" width="28.5703125" bestFit="1" customWidth="1"/>
    <col min="4" max="4" width="25.85546875" bestFit="1" customWidth="1"/>
    <col min="5" max="5" width="28.85546875" bestFit="1" customWidth="1"/>
    <col min="8" max="8" width="41" bestFit="1" customWidth="1"/>
    <col min="9" max="9" width="24.7109375" customWidth="1"/>
  </cols>
  <sheetData>
    <row r="1" spans="1:13" x14ac:dyDescent="0.25">
      <c r="A1" s="8" t="s">
        <v>703</v>
      </c>
      <c r="B1" s="9" t="s">
        <v>714</v>
      </c>
      <c r="C1" s="10" t="s">
        <v>715</v>
      </c>
      <c r="D1" s="10" t="s">
        <v>716</v>
      </c>
      <c r="E1" s="10" t="s">
        <v>717</v>
      </c>
      <c r="H1" s="10" t="s">
        <v>718</v>
      </c>
      <c r="I1" s="10">
        <f>SUM(D:D)</f>
        <v>0</v>
      </c>
    </row>
    <row r="2" spans="1:13" x14ac:dyDescent="0.25">
      <c r="A2" s="8"/>
      <c r="B2" s="9"/>
      <c r="C2" s="10">
        <f>_xlfn.XLOOKUP(A2,'Calc Data 2'!A:A,'Calc Data 2'!B:B,"Not Found",0,1)</f>
        <v>0</v>
      </c>
      <c r="D2" s="10">
        <f t="shared" ref="D2:D51" si="0">B2*C2</f>
        <v>0</v>
      </c>
      <c r="E2" s="10">
        <f>_xlfn.XLOOKUP(A2,'Calc Data 2'!D:D,'Calc Data 2'!E:E,"Not Found",0,1)</f>
        <v>0</v>
      </c>
      <c r="H2" s="10" t="s">
        <v>719</v>
      </c>
      <c r="I2" s="10">
        <f>SUMIF(E:E,"NPNeO",D:D)</f>
        <v>0</v>
      </c>
    </row>
    <row r="3" spans="1:13" x14ac:dyDescent="0.25">
      <c r="A3" s="8"/>
      <c r="B3" s="9"/>
      <c r="C3" s="10">
        <f>_xlfn.XLOOKUP(A3,'Calc Data 2'!A:A,'Calc Data 2'!B:B,"Not Found",0,1)</f>
        <v>0</v>
      </c>
      <c r="D3" s="10">
        <f t="shared" si="0"/>
        <v>0</v>
      </c>
      <c r="E3" s="10">
        <f>_xlfn.XLOOKUP(A3,'Calc Data 2'!D:D,'Calc Data 2'!E:E,"Not Found",0,1)</f>
        <v>0</v>
      </c>
      <c r="H3" s="10" t="s">
        <v>720</v>
      </c>
      <c r="I3" s="10">
        <f>SUMIF(E:E,"OPNeO",D:D)</f>
        <v>0</v>
      </c>
    </row>
    <row r="4" spans="1:13" x14ac:dyDescent="0.25">
      <c r="A4" s="8"/>
      <c r="B4" s="9"/>
      <c r="C4" s="10">
        <f>_xlfn.XLOOKUP(A4,'Calc Data 2'!A:A,'Calc Data 2'!B:B,"Not Found",0,1)</f>
        <v>0</v>
      </c>
      <c r="D4" s="10">
        <f t="shared" si="0"/>
        <v>0</v>
      </c>
      <c r="E4" s="10">
        <f>_xlfn.XLOOKUP(A4,'Calc Data 2'!D:D,'Calc Data 2'!E:E,"Not Found",0,1)</f>
        <v>0</v>
      </c>
    </row>
    <row r="5" spans="1:13" x14ac:dyDescent="0.25">
      <c r="A5" s="8"/>
      <c r="B5" s="9"/>
      <c r="C5" s="10">
        <f>_xlfn.XLOOKUP(A5,'Calc Data 2'!A:A,'Calc Data 2'!B:B,"Not Found",0,1)</f>
        <v>0</v>
      </c>
      <c r="D5" s="10">
        <f t="shared" si="0"/>
        <v>0</v>
      </c>
      <c r="E5" s="10">
        <f>_xlfn.XLOOKUP(A5,'Calc Data 2'!D:D,'Calc Data 2'!E:E,"Not Found",0,1)</f>
        <v>0</v>
      </c>
      <c r="H5" s="11"/>
    </row>
    <row r="6" spans="1:13" ht="17.25" x14ac:dyDescent="0.3">
      <c r="A6" s="8"/>
      <c r="B6" s="9"/>
      <c r="C6" s="10">
        <f>_xlfn.XLOOKUP(A6,'Calc Data 2'!A:A,'Calc Data 2'!B:B,"Not Found",0,1)</f>
        <v>0</v>
      </c>
      <c r="D6" s="10">
        <f t="shared" si="0"/>
        <v>0</v>
      </c>
      <c r="E6" s="10">
        <f>_xlfn.XLOOKUP(A6,'Calc Data 2'!D:D,'Calc Data 2'!E:E,"Not Found",0,1)</f>
        <v>0</v>
      </c>
      <c r="H6" s="12"/>
    </row>
    <row r="7" spans="1:13" ht="15" customHeight="1" x14ac:dyDescent="0.25">
      <c r="A7" s="8"/>
      <c r="B7" s="9"/>
      <c r="C7" s="10">
        <f>_xlfn.XLOOKUP(A7,'Calc Data 2'!A:A,'Calc Data 2'!B:B,"Not Found",0,1)</f>
        <v>0</v>
      </c>
      <c r="D7" s="10">
        <f t="shared" si="0"/>
        <v>0</v>
      </c>
      <c r="E7" s="10">
        <f>_xlfn.XLOOKUP(A7,'Calc Data 2'!D:D,'Calc Data 2'!E:E,"Not Found",0,1)</f>
        <v>0</v>
      </c>
      <c r="H7" s="30" t="s">
        <v>721</v>
      </c>
      <c r="I7" s="30"/>
      <c r="J7" s="30"/>
      <c r="K7" s="30"/>
      <c r="L7" s="30"/>
      <c r="M7" s="30"/>
    </row>
    <row r="8" spans="1:13" ht="15" customHeight="1" x14ac:dyDescent="0.25">
      <c r="A8" s="8"/>
      <c r="B8" s="9"/>
      <c r="C8" s="10">
        <f>_xlfn.XLOOKUP(A8,'Calc Data 2'!A:A,'Calc Data 2'!B:B,"Not Found",0,1)</f>
        <v>0</v>
      </c>
      <c r="D8" s="10">
        <f t="shared" si="0"/>
        <v>0</v>
      </c>
      <c r="E8" s="10">
        <f>_xlfn.XLOOKUP(A8,'Calc Data 2'!D:D,'Calc Data 2'!E:E,"Not Found",0,1)</f>
        <v>0</v>
      </c>
      <c r="H8" s="30"/>
      <c r="I8" s="30"/>
      <c r="J8" s="30"/>
      <c r="K8" s="30"/>
      <c r="L8" s="30"/>
      <c r="M8" s="30"/>
    </row>
    <row r="9" spans="1:13" ht="15" customHeight="1" x14ac:dyDescent="0.25">
      <c r="A9" s="8"/>
      <c r="B9" s="9"/>
      <c r="C9" s="10">
        <f>_xlfn.XLOOKUP(A9,'Calc Data 2'!A:A,'Calc Data 2'!B:B,"Not Found",0,1)</f>
        <v>0</v>
      </c>
      <c r="D9" s="10">
        <f t="shared" si="0"/>
        <v>0</v>
      </c>
      <c r="E9" s="10">
        <f>_xlfn.XLOOKUP(A9,'Calc Data 2'!D:D,'Calc Data 2'!E:E,"Not Found",0,1)</f>
        <v>0</v>
      </c>
      <c r="H9" s="31" t="s">
        <v>722</v>
      </c>
      <c r="I9" s="31"/>
      <c r="J9" s="31"/>
      <c r="K9" s="31"/>
      <c r="L9" s="31"/>
      <c r="M9" s="31"/>
    </row>
    <row r="10" spans="1:13" ht="15" customHeight="1" x14ac:dyDescent="0.25">
      <c r="A10" s="8"/>
      <c r="B10" s="9"/>
      <c r="C10" s="10">
        <f>_xlfn.XLOOKUP(A10,'Calc Data 2'!A:A,'Calc Data 2'!B:B,"Not Found",0,1)</f>
        <v>0</v>
      </c>
      <c r="D10" s="10">
        <f t="shared" si="0"/>
        <v>0</v>
      </c>
      <c r="E10" s="10">
        <f>_xlfn.XLOOKUP(A10,'Calc Data 2'!D:D,'Calc Data 2'!E:E,"Not Found",0,1)</f>
        <v>0</v>
      </c>
      <c r="H10" s="31"/>
      <c r="I10" s="31"/>
      <c r="J10" s="31"/>
      <c r="K10" s="31"/>
      <c r="L10" s="31"/>
      <c r="M10" s="31"/>
    </row>
    <row r="11" spans="1:13" ht="15" customHeight="1" x14ac:dyDescent="0.25">
      <c r="A11" s="8"/>
      <c r="B11" s="9"/>
      <c r="C11" s="10">
        <f>_xlfn.XLOOKUP(A11,'Calc Data 2'!A:A,'Calc Data 2'!B:B,"Not Found",0,1)</f>
        <v>0</v>
      </c>
      <c r="D11" s="10">
        <f t="shared" si="0"/>
        <v>0</v>
      </c>
      <c r="E11" s="10">
        <f>_xlfn.XLOOKUP(A11,'Calc Data 2'!D:D,'Calc Data 2'!E:E,"Not Found",0,1)</f>
        <v>0</v>
      </c>
      <c r="H11" s="31"/>
      <c r="I11" s="31"/>
      <c r="J11" s="31"/>
      <c r="K11" s="31"/>
      <c r="L11" s="31"/>
      <c r="M11" s="31"/>
    </row>
    <row r="12" spans="1:13" ht="15.75" customHeight="1" x14ac:dyDescent="0.25">
      <c r="A12" s="8"/>
      <c r="B12" s="9"/>
      <c r="C12" s="10">
        <f>_xlfn.XLOOKUP(A12,'Calc Data 2'!A:A,'Calc Data 2'!B:B,"Not Found",0,1)</f>
        <v>0</v>
      </c>
      <c r="D12" s="10">
        <f t="shared" si="0"/>
        <v>0</v>
      </c>
      <c r="E12" s="10">
        <f>_xlfn.XLOOKUP(A12,'Calc Data 2'!D:D,'Calc Data 2'!E:E,"Not Found",0,1)</f>
        <v>0</v>
      </c>
      <c r="H12" s="31"/>
      <c r="I12" s="31"/>
      <c r="J12" s="31"/>
      <c r="K12" s="31"/>
      <c r="L12" s="31"/>
      <c r="M12" s="31"/>
    </row>
    <row r="13" spans="1:13" x14ac:dyDescent="0.25">
      <c r="A13" s="8"/>
      <c r="B13" s="9"/>
      <c r="C13" s="10">
        <f>_xlfn.XLOOKUP(A13,'Calc Data 2'!A:A,'Calc Data 2'!B:B,"Not Found",0,1)</f>
        <v>0</v>
      </c>
      <c r="D13" s="10">
        <f t="shared" si="0"/>
        <v>0</v>
      </c>
      <c r="E13" s="10">
        <f>_xlfn.XLOOKUP(A13,'Calc Data 2'!D:D,'Calc Data 2'!E:E,"Not Found",0,1)</f>
        <v>0</v>
      </c>
    </row>
    <row r="14" spans="1:13" x14ac:dyDescent="0.25">
      <c r="A14" s="8"/>
      <c r="B14" s="9"/>
      <c r="C14" s="10">
        <f>_xlfn.XLOOKUP(A14,'Calc Data 2'!A:A,'Calc Data 2'!B:B,"Not Found",0,1)</f>
        <v>0</v>
      </c>
      <c r="D14" s="10">
        <f t="shared" si="0"/>
        <v>0</v>
      </c>
      <c r="E14" s="10">
        <f>_xlfn.XLOOKUP(A14,'Calc Data 2'!D:D,'Calc Data 2'!E:E,"Not Found",0,1)</f>
        <v>0</v>
      </c>
    </row>
    <row r="15" spans="1:13" x14ac:dyDescent="0.25">
      <c r="A15" s="8"/>
      <c r="B15" s="9"/>
      <c r="C15" s="10">
        <f>_xlfn.XLOOKUP(A15,'Calc Data 2'!A:A,'Calc Data 2'!B:B,"Not Found",0,1)</f>
        <v>0</v>
      </c>
      <c r="D15" s="10">
        <f t="shared" si="0"/>
        <v>0</v>
      </c>
      <c r="E15" s="10">
        <f>_xlfn.XLOOKUP(A15,'Calc Data 2'!D:D,'Calc Data 2'!E:E,"Not Found",0,1)</f>
        <v>0</v>
      </c>
    </row>
    <row r="16" spans="1:13" x14ac:dyDescent="0.25">
      <c r="A16" s="8"/>
      <c r="B16" s="9"/>
      <c r="C16" s="10">
        <f>_xlfn.XLOOKUP(A16,'Calc Data 2'!A:A,'Calc Data 2'!B:B,"Not Found",0,1)</f>
        <v>0</v>
      </c>
      <c r="D16" s="10">
        <f t="shared" si="0"/>
        <v>0</v>
      </c>
      <c r="E16" s="10">
        <f>_xlfn.XLOOKUP(A16,'Calc Data 2'!D:D,'Calc Data 2'!E:E,"Not Found",0,1)</f>
        <v>0</v>
      </c>
    </row>
    <row r="17" spans="1:5" x14ac:dyDescent="0.25">
      <c r="A17" s="8"/>
      <c r="B17" s="9"/>
      <c r="C17" s="10">
        <f>_xlfn.XLOOKUP(A17,'Calc Data 2'!A:A,'Calc Data 2'!B:B,"Not Found",0,1)</f>
        <v>0</v>
      </c>
      <c r="D17" s="10">
        <f t="shared" si="0"/>
        <v>0</v>
      </c>
      <c r="E17" s="10">
        <f>_xlfn.XLOOKUP(A17,'Calc Data 2'!D:D,'Calc Data 2'!E:E,"Not Found",0,1)</f>
        <v>0</v>
      </c>
    </row>
    <row r="18" spans="1:5" x14ac:dyDescent="0.25">
      <c r="A18" s="8"/>
      <c r="B18" s="9"/>
      <c r="C18" s="10">
        <f>_xlfn.XLOOKUP(A18,'Calc Data 2'!A:A,'Calc Data 2'!B:B,"Not Found",0,1)</f>
        <v>0</v>
      </c>
      <c r="D18" s="10">
        <f t="shared" si="0"/>
        <v>0</v>
      </c>
      <c r="E18" s="10">
        <f>_xlfn.XLOOKUP(A18,'Calc Data 2'!D:D,'Calc Data 2'!E:E,"Not Found",0,1)</f>
        <v>0</v>
      </c>
    </row>
    <row r="19" spans="1:5" x14ac:dyDescent="0.25">
      <c r="A19" s="8"/>
      <c r="B19" s="9"/>
      <c r="C19" s="10">
        <f>_xlfn.XLOOKUP(A19,'Calc Data 2'!A:A,'Calc Data 2'!B:B,"Not Found",0,1)</f>
        <v>0</v>
      </c>
      <c r="D19" s="10">
        <f t="shared" si="0"/>
        <v>0</v>
      </c>
      <c r="E19" s="10">
        <f>_xlfn.XLOOKUP(A19,'Calc Data 2'!D:D,'Calc Data 2'!E:E,"Not Found",0,1)</f>
        <v>0</v>
      </c>
    </row>
    <row r="20" spans="1:5" x14ac:dyDescent="0.25">
      <c r="A20" s="8"/>
      <c r="B20" s="9"/>
      <c r="C20" s="10">
        <f>_xlfn.XLOOKUP(A20,'Calc Data 2'!A:A,'Calc Data 2'!B:B,"Not Found",0,1)</f>
        <v>0</v>
      </c>
      <c r="D20" s="10">
        <f t="shared" si="0"/>
        <v>0</v>
      </c>
      <c r="E20" s="10">
        <f>_xlfn.XLOOKUP(A20,'Calc Data 2'!D:D,'Calc Data 2'!E:E,"Not Found",0,1)</f>
        <v>0</v>
      </c>
    </row>
    <row r="21" spans="1:5" x14ac:dyDescent="0.25">
      <c r="A21" s="8"/>
      <c r="B21" s="9"/>
      <c r="C21" s="10">
        <f>_xlfn.XLOOKUP(A21,'Calc Data 2'!A:A,'Calc Data 2'!B:B,"Not Found",0,1)</f>
        <v>0</v>
      </c>
      <c r="D21" s="10">
        <f t="shared" si="0"/>
        <v>0</v>
      </c>
      <c r="E21" s="10">
        <f>_xlfn.XLOOKUP(A21,'Calc Data 2'!D:D,'Calc Data 2'!E:E,"Not Found",0,1)</f>
        <v>0</v>
      </c>
    </row>
    <row r="22" spans="1:5" x14ac:dyDescent="0.25">
      <c r="A22" s="8"/>
      <c r="B22" s="9"/>
      <c r="C22" s="10">
        <f>_xlfn.XLOOKUP(A22,'Calc Data 2'!A:A,'Calc Data 2'!B:B,"Not Found",0,1)</f>
        <v>0</v>
      </c>
      <c r="D22" s="10">
        <f t="shared" si="0"/>
        <v>0</v>
      </c>
      <c r="E22" s="10">
        <f>_xlfn.XLOOKUP(A22,'Calc Data 2'!D:D,'Calc Data 2'!E:E,"Not Found",0,1)</f>
        <v>0</v>
      </c>
    </row>
    <row r="23" spans="1:5" x14ac:dyDescent="0.25">
      <c r="A23" s="8"/>
      <c r="B23" s="9"/>
      <c r="C23" s="10">
        <f>_xlfn.XLOOKUP(A23,'Calc Data 2'!A:A,'Calc Data 2'!B:B,"Not Found",0,1)</f>
        <v>0</v>
      </c>
      <c r="D23" s="10">
        <f t="shared" si="0"/>
        <v>0</v>
      </c>
      <c r="E23" s="10">
        <f>_xlfn.XLOOKUP(A23,'Calc Data 2'!D:D,'Calc Data 2'!E:E,"Not Found",0,1)</f>
        <v>0</v>
      </c>
    </row>
    <row r="24" spans="1:5" x14ac:dyDescent="0.25">
      <c r="A24" s="8"/>
      <c r="B24" s="9"/>
      <c r="C24" s="10">
        <f>_xlfn.XLOOKUP(A24,'Calc Data 2'!A:A,'Calc Data 2'!B:B,"Not Found",0,1)</f>
        <v>0</v>
      </c>
      <c r="D24" s="10">
        <f t="shared" si="0"/>
        <v>0</v>
      </c>
      <c r="E24" s="10">
        <f>_xlfn.XLOOKUP(A24,'Calc Data 2'!D:D,'Calc Data 2'!E:E,"Not Found",0,1)</f>
        <v>0</v>
      </c>
    </row>
    <row r="25" spans="1:5" x14ac:dyDescent="0.25">
      <c r="A25" s="8"/>
      <c r="B25" s="9"/>
      <c r="C25" s="10">
        <f>_xlfn.XLOOKUP(A25,'Calc Data 2'!A:A,'Calc Data 2'!B:B,"Not Found",0,1)</f>
        <v>0</v>
      </c>
      <c r="D25" s="10">
        <f t="shared" si="0"/>
        <v>0</v>
      </c>
      <c r="E25" s="10">
        <f>_xlfn.XLOOKUP(A25,'Calc Data 2'!D:D,'Calc Data 2'!E:E,"Not Found",0,1)</f>
        <v>0</v>
      </c>
    </row>
    <row r="26" spans="1:5" x14ac:dyDescent="0.25">
      <c r="A26" s="8"/>
      <c r="B26" s="9"/>
      <c r="C26" s="10">
        <f>_xlfn.XLOOKUP(A26,'Calc Data 2'!A:A,'Calc Data 2'!B:B,"Not Found",0,1)</f>
        <v>0</v>
      </c>
      <c r="D26" s="10">
        <f t="shared" si="0"/>
        <v>0</v>
      </c>
      <c r="E26" s="10">
        <f>_xlfn.XLOOKUP(A26,'Calc Data 2'!D:D,'Calc Data 2'!E:E,"Not Found",0,1)</f>
        <v>0</v>
      </c>
    </row>
    <row r="27" spans="1:5" x14ac:dyDescent="0.25">
      <c r="A27" s="8"/>
      <c r="B27" s="9"/>
      <c r="C27" s="10">
        <f>_xlfn.XLOOKUP(A27,'Calc Data 2'!A:A,'Calc Data 2'!B:B,"Not Found",0,1)</f>
        <v>0</v>
      </c>
      <c r="D27" s="10">
        <f t="shared" si="0"/>
        <v>0</v>
      </c>
      <c r="E27" s="10">
        <f>_xlfn.XLOOKUP(A27,'Calc Data 2'!D:D,'Calc Data 2'!E:E,"Not Found",0,1)</f>
        <v>0</v>
      </c>
    </row>
    <row r="28" spans="1:5" x14ac:dyDescent="0.25">
      <c r="A28" s="8"/>
      <c r="B28" s="9"/>
      <c r="C28" s="10">
        <f>_xlfn.XLOOKUP(A28,'Calc Data 2'!A:A,'Calc Data 2'!B:B,"Not Found",0,1)</f>
        <v>0</v>
      </c>
      <c r="D28" s="10">
        <f t="shared" si="0"/>
        <v>0</v>
      </c>
      <c r="E28" s="10">
        <f>_xlfn.XLOOKUP(A28,'Calc Data 2'!D:D,'Calc Data 2'!E:E,"Not Found",0,1)</f>
        <v>0</v>
      </c>
    </row>
    <row r="29" spans="1:5" x14ac:dyDescent="0.25">
      <c r="A29" s="8"/>
      <c r="B29" s="9"/>
      <c r="C29" s="10">
        <f>_xlfn.XLOOKUP(A29,'Calc Data 2'!A:A,'Calc Data 2'!B:B,"Not Found",0,1)</f>
        <v>0</v>
      </c>
      <c r="D29" s="10">
        <f t="shared" si="0"/>
        <v>0</v>
      </c>
      <c r="E29" s="10">
        <f>_xlfn.XLOOKUP(A29,'Calc Data 2'!D:D,'Calc Data 2'!E:E,"Not Found",0,1)</f>
        <v>0</v>
      </c>
    </row>
    <row r="30" spans="1:5" x14ac:dyDescent="0.25">
      <c r="A30" s="8"/>
      <c r="B30" s="9"/>
      <c r="C30" s="10">
        <f>_xlfn.XLOOKUP(A30,'Calc Data 2'!A:A,'Calc Data 2'!B:B,"Not Found",0,1)</f>
        <v>0</v>
      </c>
      <c r="D30" s="10">
        <f t="shared" si="0"/>
        <v>0</v>
      </c>
      <c r="E30" s="10">
        <f>_xlfn.XLOOKUP(A30,'Calc Data 2'!D:D,'Calc Data 2'!E:E,"Not Found",0,1)</f>
        <v>0</v>
      </c>
    </row>
    <row r="31" spans="1:5" x14ac:dyDescent="0.25">
      <c r="A31" s="8"/>
      <c r="B31" s="9"/>
      <c r="C31" s="10">
        <f>_xlfn.XLOOKUP(A31,'Calc Data 2'!A:A,'Calc Data 2'!B:B,"Not Found",0,1)</f>
        <v>0</v>
      </c>
      <c r="D31" s="10">
        <f t="shared" si="0"/>
        <v>0</v>
      </c>
      <c r="E31" s="10">
        <f>_xlfn.XLOOKUP(A31,'Calc Data 2'!D:D,'Calc Data 2'!E:E,"Not Found",0,1)</f>
        <v>0</v>
      </c>
    </row>
    <row r="32" spans="1:5" x14ac:dyDescent="0.25">
      <c r="A32" s="8"/>
      <c r="B32" s="9"/>
      <c r="C32" s="10">
        <f>_xlfn.XLOOKUP(A32,'Calc Data 2'!A:A,'Calc Data 2'!B:B,"Not Found",0,1)</f>
        <v>0</v>
      </c>
      <c r="D32" s="10">
        <f t="shared" si="0"/>
        <v>0</v>
      </c>
      <c r="E32" s="10">
        <f>_xlfn.XLOOKUP(A32,'Calc Data 2'!D:D,'Calc Data 2'!E:E,"Not Found",0,1)</f>
        <v>0</v>
      </c>
    </row>
    <row r="33" spans="1:5" x14ac:dyDescent="0.25">
      <c r="A33" s="8"/>
      <c r="B33" s="9"/>
      <c r="C33" s="10">
        <f>_xlfn.XLOOKUP(A33,'Calc Data 2'!A:A,'Calc Data 2'!B:B,"Not Found",0,1)</f>
        <v>0</v>
      </c>
      <c r="D33" s="10">
        <f t="shared" si="0"/>
        <v>0</v>
      </c>
      <c r="E33" s="10">
        <f>_xlfn.XLOOKUP(A33,'Calc Data 2'!D:D,'Calc Data 2'!E:E,"Not Found",0,1)</f>
        <v>0</v>
      </c>
    </row>
    <row r="34" spans="1:5" x14ac:dyDescent="0.25">
      <c r="A34" s="8"/>
      <c r="B34" s="9"/>
      <c r="C34" s="10">
        <f>_xlfn.XLOOKUP(A34,'Calc Data 2'!A:A,'Calc Data 2'!B:B,"Not Found",0,1)</f>
        <v>0</v>
      </c>
      <c r="D34" s="10">
        <f t="shared" si="0"/>
        <v>0</v>
      </c>
      <c r="E34" s="10">
        <f>_xlfn.XLOOKUP(A34,'Calc Data 2'!D:D,'Calc Data 2'!E:E,"Not Found",0,1)</f>
        <v>0</v>
      </c>
    </row>
    <row r="35" spans="1:5" x14ac:dyDescent="0.25">
      <c r="A35" s="8"/>
      <c r="B35" s="9"/>
      <c r="C35" s="10">
        <f>_xlfn.XLOOKUP(A35,'Calc Data 2'!A:A,'Calc Data 2'!B:B,"Not Found",0,1)</f>
        <v>0</v>
      </c>
      <c r="D35" s="10">
        <f t="shared" si="0"/>
        <v>0</v>
      </c>
      <c r="E35" s="10">
        <f>_xlfn.XLOOKUP(A35,'Calc Data 2'!D:D,'Calc Data 2'!E:E,"Not Found",0,1)</f>
        <v>0</v>
      </c>
    </row>
    <row r="36" spans="1:5" x14ac:dyDescent="0.25">
      <c r="A36" s="8"/>
      <c r="B36" s="9"/>
      <c r="C36" s="10">
        <f>_xlfn.XLOOKUP(A36,'Calc Data 2'!A:A,'Calc Data 2'!B:B,"Not Found",0,1)</f>
        <v>0</v>
      </c>
      <c r="D36" s="10">
        <f t="shared" si="0"/>
        <v>0</v>
      </c>
      <c r="E36" s="10">
        <f>_xlfn.XLOOKUP(A36,'Calc Data 2'!D:D,'Calc Data 2'!E:E,"Not Found",0,1)</f>
        <v>0</v>
      </c>
    </row>
    <row r="37" spans="1:5" x14ac:dyDescent="0.25">
      <c r="A37" s="8"/>
      <c r="B37" s="9"/>
      <c r="C37" s="10">
        <f>_xlfn.XLOOKUP(A37,'Calc Data 2'!A:A,'Calc Data 2'!B:B,"Not Found",0,1)</f>
        <v>0</v>
      </c>
      <c r="D37" s="10">
        <f t="shared" si="0"/>
        <v>0</v>
      </c>
      <c r="E37" s="10">
        <f>_xlfn.XLOOKUP(A37,'Calc Data 2'!D:D,'Calc Data 2'!E:E,"Not Found",0,1)</f>
        <v>0</v>
      </c>
    </row>
    <row r="38" spans="1:5" x14ac:dyDescent="0.25">
      <c r="A38" s="8"/>
      <c r="B38" s="9"/>
      <c r="C38" s="10">
        <f>_xlfn.XLOOKUP(A38,'Calc Data 2'!A:A,'Calc Data 2'!B:B,"Not Found",0,1)</f>
        <v>0</v>
      </c>
      <c r="D38" s="10">
        <f t="shared" si="0"/>
        <v>0</v>
      </c>
      <c r="E38" s="10">
        <f>_xlfn.XLOOKUP(A38,'Calc Data 2'!D:D,'Calc Data 2'!E:E,"Not Found",0,1)</f>
        <v>0</v>
      </c>
    </row>
    <row r="39" spans="1:5" x14ac:dyDescent="0.25">
      <c r="A39" s="8"/>
      <c r="B39" s="9"/>
      <c r="C39" s="10">
        <f>_xlfn.XLOOKUP(A39,'Calc Data 2'!A:A,'Calc Data 2'!B:B,"Not Found",0,1)</f>
        <v>0</v>
      </c>
      <c r="D39" s="10">
        <f t="shared" si="0"/>
        <v>0</v>
      </c>
      <c r="E39" s="10">
        <f>_xlfn.XLOOKUP(A39,'Calc Data 2'!D:D,'Calc Data 2'!E:E,"Not Found",0,1)</f>
        <v>0</v>
      </c>
    </row>
    <row r="40" spans="1:5" x14ac:dyDescent="0.25">
      <c r="A40" s="8"/>
      <c r="B40" s="9"/>
      <c r="C40" s="10">
        <f>_xlfn.XLOOKUP(A40,'Calc Data 2'!A:A,'Calc Data 2'!B:B,"Not Found",0,1)</f>
        <v>0</v>
      </c>
      <c r="D40" s="10">
        <f t="shared" si="0"/>
        <v>0</v>
      </c>
      <c r="E40" s="10">
        <f>_xlfn.XLOOKUP(A40,'Calc Data 2'!D:D,'Calc Data 2'!E:E,"Not Found",0,1)</f>
        <v>0</v>
      </c>
    </row>
    <row r="41" spans="1:5" x14ac:dyDescent="0.25">
      <c r="A41" s="8"/>
      <c r="B41" s="9"/>
      <c r="C41" s="10">
        <f>_xlfn.XLOOKUP(A41,'Calc Data 2'!A:A,'Calc Data 2'!B:B,"Not Found",0,1)</f>
        <v>0</v>
      </c>
      <c r="D41" s="10">
        <f t="shared" si="0"/>
        <v>0</v>
      </c>
      <c r="E41" s="10">
        <f>_xlfn.XLOOKUP(A41,'Calc Data 2'!D:D,'Calc Data 2'!E:E,"Not Found",0,1)</f>
        <v>0</v>
      </c>
    </row>
    <row r="42" spans="1:5" x14ac:dyDescent="0.25">
      <c r="A42" s="8"/>
      <c r="B42" s="9"/>
      <c r="C42" s="10">
        <f>_xlfn.XLOOKUP(A42,'Calc Data 2'!A:A,'Calc Data 2'!B:B,"Not Found",0,1)</f>
        <v>0</v>
      </c>
      <c r="D42" s="10">
        <f t="shared" si="0"/>
        <v>0</v>
      </c>
      <c r="E42" s="10">
        <f>_xlfn.XLOOKUP(A42,'Calc Data 2'!D:D,'Calc Data 2'!E:E,"Not Found",0,1)</f>
        <v>0</v>
      </c>
    </row>
    <row r="43" spans="1:5" x14ac:dyDescent="0.25">
      <c r="A43" s="8"/>
      <c r="B43" s="9"/>
      <c r="C43" s="10">
        <f>_xlfn.XLOOKUP(A43,'Calc Data 2'!A:A,'Calc Data 2'!B:B,"Not Found",0,1)</f>
        <v>0</v>
      </c>
      <c r="D43" s="10">
        <f t="shared" si="0"/>
        <v>0</v>
      </c>
      <c r="E43" s="10">
        <f>_xlfn.XLOOKUP(A43,'Calc Data 2'!D:D,'Calc Data 2'!E:E,"Not Found",0,1)</f>
        <v>0</v>
      </c>
    </row>
    <row r="44" spans="1:5" x14ac:dyDescent="0.25">
      <c r="A44" s="8"/>
      <c r="B44" s="9"/>
      <c r="C44" s="10">
        <f>_xlfn.XLOOKUP(A44,'Calc Data 2'!A:A,'Calc Data 2'!B:B,"Not Found",0,1)</f>
        <v>0</v>
      </c>
      <c r="D44" s="10">
        <f t="shared" si="0"/>
        <v>0</v>
      </c>
      <c r="E44" s="10">
        <f>_xlfn.XLOOKUP(A44,'Calc Data 2'!D:D,'Calc Data 2'!E:E,"Not Found",0,1)</f>
        <v>0</v>
      </c>
    </row>
    <row r="45" spans="1:5" x14ac:dyDescent="0.25">
      <c r="A45" s="8"/>
      <c r="B45" s="9"/>
      <c r="C45" s="10">
        <f>_xlfn.XLOOKUP(A45,'Calc Data 2'!A:A,'Calc Data 2'!B:B,"Not Found",0,1)</f>
        <v>0</v>
      </c>
      <c r="D45" s="10">
        <f t="shared" si="0"/>
        <v>0</v>
      </c>
      <c r="E45" s="10">
        <f>_xlfn.XLOOKUP(A45,'Calc Data 2'!D:D,'Calc Data 2'!E:E,"Not Found",0,1)</f>
        <v>0</v>
      </c>
    </row>
    <row r="46" spans="1:5" x14ac:dyDescent="0.25">
      <c r="A46" s="8"/>
      <c r="B46" s="9"/>
      <c r="C46" s="10">
        <f>_xlfn.XLOOKUP(A46,'Calc Data 2'!A:A,'Calc Data 2'!B:B,"Not Found",0,1)</f>
        <v>0</v>
      </c>
      <c r="D46" s="10">
        <f t="shared" si="0"/>
        <v>0</v>
      </c>
      <c r="E46" s="10">
        <f>_xlfn.XLOOKUP(A46,'Calc Data 2'!D:D,'Calc Data 2'!E:E,"Not Found",0,1)</f>
        <v>0</v>
      </c>
    </row>
    <row r="47" spans="1:5" x14ac:dyDescent="0.25">
      <c r="A47" s="8"/>
      <c r="B47" s="9"/>
      <c r="C47" s="10">
        <f>_xlfn.XLOOKUP(A47,'Calc Data 2'!A:A,'Calc Data 2'!B:B,"Not Found",0,1)</f>
        <v>0</v>
      </c>
      <c r="D47" s="10">
        <f t="shared" si="0"/>
        <v>0</v>
      </c>
      <c r="E47" s="10">
        <f>_xlfn.XLOOKUP(A47,'Calc Data 2'!D:D,'Calc Data 2'!E:E,"Not Found",0,1)</f>
        <v>0</v>
      </c>
    </row>
    <row r="48" spans="1:5" x14ac:dyDescent="0.25">
      <c r="A48" s="8"/>
      <c r="B48" s="9"/>
      <c r="C48" s="10">
        <f>_xlfn.XLOOKUP(A48,'Calc Data 2'!A:A,'Calc Data 2'!B:B,"Not Found",0,1)</f>
        <v>0</v>
      </c>
      <c r="D48" s="10">
        <f t="shared" si="0"/>
        <v>0</v>
      </c>
      <c r="E48" s="10">
        <f>_xlfn.XLOOKUP(A48,'Calc Data 2'!D:D,'Calc Data 2'!E:E,"Not Found",0,1)</f>
        <v>0</v>
      </c>
    </row>
    <row r="49" spans="1:5" x14ac:dyDescent="0.25">
      <c r="A49" s="8"/>
      <c r="B49" s="9"/>
      <c r="C49" s="10">
        <f>_xlfn.XLOOKUP(A49,'Calc Data 2'!A:A,'Calc Data 2'!B:B,"Not Found",0,1)</f>
        <v>0</v>
      </c>
      <c r="D49" s="10">
        <f t="shared" si="0"/>
        <v>0</v>
      </c>
      <c r="E49" s="10">
        <f>_xlfn.XLOOKUP(A49,'Calc Data 2'!D:D,'Calc Data 2'!E:E,"Not Found",0,1)</f>
        <v>0</v>
      </c>
    </row>
    <row r="50" spans="1:5" x14ac:dyDescent="0.25">
      <c r="A50" s="8"/>
      <c r="B50" s="9"/>
      <c r="C50" s="10">
        <f>_xlfn.XLOOKUP(A50,'Calc Data 2'!A:A,'Calc Data 2'!B:B,"Not Found",0,1)</f>
        <v>0</v>
      </c>
      <c r="D50" s="10">
        <f t="shared" si="0"/>
        <v>0</v>
      </c>
      <c r="E50" s="10">
        <f>_xlfn.XLOOKUP(A50,'Calc Data 2'!D:D,'Calc Data 2'!E:E,"Not Found",0,1)</f>
        <v>0</v>
      </c>
    </row>
    <row r="51" spans="1:5" x14ac:dyDescent="0.25">
      <c r="A51" s="8"/>
      <c r="B51" s="9"/>
      <c r="C51" s="10">
        <f>_xlfn.XLOOKUP(A51,'Calc Data 2'!A:A,'Calc Data 2'!B:B,"Not Found",0,1)</f>
        <v>0</v>
      </c>
      <c r="D51" s="10">
        <f t="shared" si="0"/>
        <v>0</v>
      </c>
      <c r="E51" s="10">
        <f>_xlfn.XLOOKUP(A51,'Calc Data 2'!D:D,'Calc Data 2'!E:E,"Not Found",0,1)</f>
        <v>0</v>
      </c>
    </row>
  </sheetData>
  <mergeCells count="2">
    <mergeCell ref="H7:M8"/>
    <mergeCell ref="H9:M1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2CAA-1084-4F3F-B82D-A7E90FD66A5F}">
  <dimension ref="A3:B590"/>
  <sheetViews>
    <sheetView topLeftCell="A55" workbookViewId="0">
      <selection activeCell="O64" sqref="O64"/>
    </sheetView>
  </sheetViews>
  <sheetFormatPr defaultRowHeight="15" x14ac:dyDescent="0.25"/>
  <cols>
    <col min="1" max="1" width="35.7109375" bestFit="1" customWidth="1"/>
    <col min="2" max="2" width="32.42578125" bestFit="1" customWidth="1"/>
    <col min="3" max="6" width="11" bestFit="1" customWidth="1"/>
    <col min="7" max="7" width="7" bestFit="1" customWidth="1"/>
    <col min="8" max="8" width="7.28515625" bestFit="1" customWidth="1"/>
    <col min="9" max="13" width="7" bestFit="1" customWidth="1"/>
    <col min="14" max="25" width="6" bestFit="1" customWidth="1"/>
    <col min="26" max="50" width="7" bestFit="1" customWidth="1"/>
    <col min="51" max="76" width="8" bestFit="1" customWidth="1"/>
    <col min="77" max="77" width="6" bestFit="1" customWidth="1"/>
    <col min="78" max="80" width="7" bestFit="1" customWidth="1"/>
    <col min="81" max="83" width="8" bestFit="1" customWidth="1"/>
    <col min="84" max="84" width="7.7109375" bestFit="1" customWidth="1"/>
    <col min="85" max="85" width="6.140625" bestFit="1" customWidth="1"/>
    <col min="86" max="86" width="8.42578125" bestFit="1" customWidth="1"/>
    <col min="87" max="97" width="8" bestFit="1" customWidth="1"/>
    <col min="98" max="100" width="7" bestFit="1" customWidth="1"/>
    <col min="101" max="175" width="7.28515625" bestFit="1" customWidth="1"/>
    <col min="176" max="251" width="7.140625" bestFit="1" customWidth="1"/>
    <col min="252" max="252" width="9.42578125" bestFit="1" customWidth="1"/>
    <col min="253" max="253" width="11.5703125" bestFit="1" customWidth="1"/>
    <col min="254" max="254" width="14.5703125" bestFit="1" customWidth="1"/>
    <col min="255" max="257" width="8.28515625" bestFit="1" customWidth="1"/>
    <col min="258" max="258" width="7.42578125" bestFit="1" customWidth="1"/>
    <col min="259" max="259" width="9.85546875" bestFit="1" customWidth="1"/>
    <col min="260" max="260" width="14.42578125" bestFit="1" customWidth="1"/>
    <col min="261" max="261" width="13.42578125" bestFit="1" customWidth="1"/>
    <col min="262" max="263" width="8.5703125" bestFit="1" customWidth="1"/>
    <col min="264" max="265" width="9.5703125" bestFit="1" customWidth="1"/>
    <col min="266" max="268" width="8.5703125" bestFit="1" customWidth="1"/>
    <col min="269" max="272" width="9.5703125" bestFit="1" customWidth="1"/>
    <col min="273" max="283" width="8.5703125" bestFit="1" customWidth="1"/>
    <col min="284" max="285" width="9.5703125" bestFit="1" customWidth="1"/>
    <col min="286" max="287" width="8.5703125" bestFit="1" customWidth="1"/>
    <col min="288" max="288" width="8" bestFit="1" customWidth="1"/>
    <col min="289" max="289" width="7.28515625" bestFit="1" customWidth="1"/>
    <col min="290" max="290" width="11.28515625" bestFit="1" customWidth="1"/>
    <col min="291" max="576" width="32.42578125" bestFit="1" customWidth="1"/>
    <col min="577" max="577" width="28.28515625" bestFit="1" customWidth="1"/>
    <col min="578" max="578" width="37.42578125" bestFit="1" customWidth="1"/>
  </cols>
  <sheetData>
    <row r="3" spans="1:2" x14ac:dyDescent="0.25">
      <c r="A3" s="1" t="s">
        <v>696</v>
      </c>
      <c r="B3" t="s">
        <v>699</v>
      </c>
    </row>
    <row r="4" spans="1:2" x14ac:dyDescent="0.25">
      <c r="A4" s="2" t="s">
        <v>11</v>
      </c>
      <c r="B4">
        <v>0.10600000000000001</v>
      </c>
    </row>
    <row r="5" spans="1:2" x14ac:dyDescent="0.25">
      <c r="A5" s="3" t="s">
        <v>14</v>
      </c>
      <c r="B5">
        <v>0.10600000000000001</v>
      </c>
    </row>
    <row r="6" spans="1:2" x14ac:dyDescent="0.25">
      <c r="A6" s="2" t="s">
        <v>16</v>
      </c>
      <c r="B6">
        <v>0.10600000000000001</v>
      </c>
    </row>
    <row r="7" spans="1:2" x14ac:dyDescent="0.25">
      <c r="A7" s="3" t="s">
        <v>14</v>
      </c>
      <c r="B7">
        <v>0.10600000000000001</v>
      </c>
    </row>
    <row r="8" spans="1:2" x14ac:dyDescent="0.25">
      <c r="A8" s="2" t="s">
        <v>17</v>
      </c>
      <c r="B8">
        <v>7.92E-3</v>
      </c>
    </row>
    <row r="9" spans="1:2" x14ac:dyDescent="0.25">
      <c r="A9" s="3" t="s">
        <v>14</v>
      </c>
      <c r="B9">
        <v>7.92E-3</v>
      </c>
    </row>
    <row r="10" spans="1:2" x14ac:dyDescent="0.25">
      <c r="A10" s="2" t="s">
        <v>20</v>
      </c>
      <c r="B10">
        <v>3.9996000000000004E-2</v>
      </c>
    </row>
    <row r="11" spans="1:2" x14ac:dyDescent="0.25">
      <c r="A11" s="3" t="s">
        <v>14</v>
      </c>
      <c r="B11">
        <v>3.9996000000000004E-2</v>
      </c>
    </row>
    <row r="12" spans="1:2" x14ac:dyDescent="0.25">
      <c r="A12" s="2" t="s">
        <v>23</v>
      </c>
      <c r="B12">
        <v>0.03</v>
      </c>
    </row>
    <row r="13" spans="1:2" x14ac:dyDescent="0.25">
      <c r="A13" s="3" t="s">
        <v>14</v>
      </c>
      <c r="B13">
        <v>0.03</v>
      </c>
    </row>
    <row r="14" spans="1:2" x14ac:dyDescent="0.25">
      <c r="A14" s="2" t="s">
        <v>26</v>
      </c>
      <c r="B14">
        <v>1024.6425312525</v>
      </c>
    </row>
    <row r="15" spans="1:2" x14ac:dyDescent="0.25">
      <c r="A15" s="3" t="s">
        <v>30</v>
      </c>
      <c r="B15">
        <v>1024.6425312525</v>
      </c>
    </row>
    <row r="16" spans="1:2" x14ac:dyDescent="0.25">
      <c r="A16" s="2" t="s">
        <v>31</v>
      </c>
      <c r="B16">
        <v>0.18</v>
      </c>
    </row>
    <row r="17" spans="1:2" x14ac:dyDescent="0.25">
      <c r="A17" s="3" t="s">
        <v>35</v>
      </c>
      <c r="B17">
        <v>0.18</v>
      </c>
    </row>
    <row r="18" spans="1:2" x14ac:dyDescent="0.25">
      <c r="A18" s="2" t="s">
        <v>36</v>
      </c>
      <c r="B18">
        <v>1.8481407387999998E-2</v>
      </c>
    </row>
    <row r="19" spans="1:2" x14ac:dyDescent="0.25">
      <c r="A19" s="3" t="s">
        <v>14</v>
      </c>
      <c r="B19">
        <v>1.8481407387999998E-2</v>
      </c>
    </row>
    <row r="20" spans="1:2" x14ac:dyDescent="0.25">
      <c r="A20" s="2" t="s">
        <v>39</v>
      </c>
      <c r="B20">
        <v>2.3370315085000002E-3</v>
      </c>
    </row>
    <row r="21" spans="1:2" x14ac:dyDescent="0.25">
      <c r="A21" s="3" t="s">
        <v>14</v>
      </c>
      <c r="B21">
        <v>2.3370315085000002E-3</v>
      </c>
    </row>
    <row r="22" spans="1:2" x14ac:dyDescent="0.25">
      <c r="A22" s="2" t="s">
        <v>42</v>
      </c>
      <c r="B22">
        <v>0.12419790123650001</v>
      </c>
    </row>
    <row r="23" spans="1:2" x14ac:dyDescent="0.25">
      <c r="A23" s="3" t="s">
        <v>46</v>
      </c>
      <c r="B23">
        <v>0.12419790123650001</v>
      </c>
    </row>
    <row r="24" spans="1:2" x14ac:dyDescent="0.25">
      <c r="A24" s="2" t="s">
        <v>41</v>
      </c>
      <c r="B24">
        <v>2.2800307399999998E-3</v>
      </c>
    </row>
    <row r="25" spans="1:2" x14ac:dyDescent="0.25">
      <c r="A25" s="3" t="s">
        <v>14</v>
      </c>
      <c r="B25">
        <v>2.2800307399999998E-3</v>
      </c>
    </row>
    <row r="26" spans="1:2" x14ac:dyDescent="0.25">
      <c r="A26" s="2" t="s">
        <v>48</v>
      </c>
      <c r="B26">
        <v>512.32126562625001</v>
      </c>
    </row>
    <row r="27" spans="1:2" x14ac:dyDescent="0.25">
      <c r="A27" s="3" t="s">
        <v>30</v>
      </c>
      <c r="B27">
        <v>512.32126562625001</v>
      </c>
    </row>
    <row r="28" spans="1:2" x14ac:dyDescent="0.25">
      <c r="A28" s="2" t="s">
        <v>49</v>
      </c>
      <c r="B28">
        <v>8.2117800000000005E-2</v>
      </c>
    </row>
    <row r="29" spans="1:2" x14ac:dyDescent="0.25">
      <c r="A29" s="3" t="s">
        <v>14</v>
      </c>
      <c r="B29">
        <v>8.2117800000000005E-2</v>
      </c>
    </row>
    <row r="30" spans="1:2" x14ac:dyDescent="0.25">
      <c r="A30" s="2" t="s">
        <v>52</v>
      </c>
      <c r="B30">
        <v>7.9217699770000004E-3</v>
      </c>
    </row>
    <row r="31" spans="1:2" x14ac:dyDescent="0.25">
      <c r="A31" s="3" t="s">
        <v>14</v>
      </c>
      <c r="B31">
        <v>7.9217699770000004E-3</v>
      </c>
    </row>
    <row r="32" spans="1:2" x14ac:dyDescent="0.25">
      <c r="A32" s="2" t="s">
        <v>55</v>
      </c>
      <c r="B32">
        <v>3.7962966E-3</v>
      </c>
    </row>
    <row r="33" spans="1:2" x14ac:dyDescent="0.25">
      <c r="A33" s="3" t="s">
        <v>14</v>
      </c>
      <c r="B33">
        <v>3.7962966E-3</v>
      </c>
    </row>
    <row r="34" spans="1:2" x14ac:dyDescent="0.25">
      <c r="A34" s="2" t="s">
        <v>58</v>
      </c>
      <c r="B34">
        <v>6.7167096697800008E-2</v>
      </c>
    </row>
    <row r="35" spans="1:2" x14ac:dyDescent="0.25">
      <c r="A35" s="3" t="s">
        <v>14</v>
      </c>
      <c r="B35">
        <v>6.7167096697800008E-2</v>
      </c>
    </row>
    <row r="36" spans="1:2" x14ac:dyDescent="0.25">
      <c r="A36" s="2" t="s">
        <v>61</v>
      </c>
      <c r="B36">
        <v>2.9000147060499998E-2</v>
      </c>
    </row>
    <row r="37" spans="1:2" x14ac:dyDescent="0.25">
      <c r="A37" s="3" t="s">
        <v>14</v>
      </c>
      <c r="B37">
        <v>2.9000147060499998E-2</v>
      </c>
    </row>
    <row r="38" spans="1:2" x14ac:dyDescent="0.25">
      <c r="A38" s="2" t="s">
        <v>64</v>
      </c>
      <c r="B38">
        <v>4.9842156224999996E-3</v>
      </c>
    </row>
    <row r="39" spans="1:2" x14ac:dyDescent="0.25">
      <c r="A39" s="3" t="s">
        <v>14</v>
      </c>
      <c r="B39">
        <v>4.9842156224999996E-3</v>
      </c>
    </row>
    <row r="40" spans="1:2" x14ac:dyDescent="0.25">
      <c r="A40" s="2" t="s">
        <v>68</v>
      </c>
      <c r="B40">
        <v>1.4119658848349998E-2</v>
      </c>
    </row>
    <row r="41" spans="1:2" x14ac:dyDescent="0.25">
      <c r="A41" s="3" t="s">
        <v>14</v>
      </c>
      <c r="B41">
        <v>1.4119658848349998E-2</v>
      </c>
    </row>
    <row r="42" spans="1:2" x14ac:dyDescent="0.25">
      <c r="A42" s="2" t="s">
        <v>71</v>
      </c>
      <c r="B42">
        <v>5.0879635307999995E-3</v>
      </c>
    </row>
    <row r="43" spans="1:2" x14ac:dyDescent="0.25">
      <c r="A43" s="3" t="s">
        <v>14</v>
      </c>
      <c r="B43">
        <v>5.0879635307999995E-3</v>
      </c>
    </row>
    <row r="44" spans="1:2" x14ac:dyDescent="0.25">
      <c r="A44" s="2" t="s">
        <v>74</v>
      </c>
      <c r="B44">
        <v>7.1844886908999997E-3</v>
      </c>
    </row>
    <row r="45" spans="1:2" x14ac:dyDescent="0.25">
      <c r="A45" s="3" t="s">
        <v>14</v>
      </c>
      <c r="B45">
        <v>7.1844886908999997E-3</v>
      </c>
    </row>
    <row r="46" spans="1:2" x14ac:dyDescent="0.25">
      <c r="A46" s="2" t="s">
        <v>78</v>
      </c>
      <c r="B46">
        <v>4.8211700409E-3</v>
      </c>
    </row>
    <row r="47" spans="1:2" x14ac:dyDescent="0.25">
      <c r="A47" s="3" t="s">
        <v>14</v>
      </c>
      <c r="B47">
        <v>4.8211700409E-3</v>
      </c>
    </row>
    <row r="48" spans="1:2" x14ac:dyDescent="0.25">
      <c r="A48" s="2" t="s">
        <v>81</v>
      </c>
      <c r="B48">
        <v>4.9902379324999998E-3</v>
      </c>
    </row>
    <row r="49" spans="1:2" x14ac:dyDescent="0.25">
      <c r="A49" s="3" t="s">
        <v>14</v>
      </c>
      <c r="B49">
        <v>4.9902379324999998E-3</v>
      </c>
    </row>
    <row r="50" spans="1:2" x14ac:dyDescent="0.25">
      <c r="A50" s="2" t="s">
        <v>85</v>
      </c>
      <c r="B50">
        <v>4.4912138805000001E-3</v>
      </c>
    </row>
    <row r="51" spans="1:2" x14ac:dyDescent="0.25">
      <c r="A51" s="3" t="s">
        <v>14</v>
      </c>
      <c r="B51">
        <v>4.4912138805000001E-3</v>
      </c>
    </row>
    <row r="52" spans="1:2" x14ac:dyDescent="0.25">
      <c r="A52" s="2" t="s">
        <v>87</v>
      </c>
      <c r="B52">
        <v>0.14892012967499998</v>
      </c>
    </row>
    <row r="53" spans="1:2" x14ac:dyDescent="0.25">
      <c r="A53" s="3" t="s">
        <v>46</v>
      </c>
      <c r="B53">
        <v>0.14892012967499998</v>
      </c>
    </row>
    <row r="54" spans="1:2" x14ac:dyDescent="0.25">
      <c r="A54" s="2" t="s">
        <v>90</v>
      </c>
      <c r="B54">
        <v>0.14892012967499998</v>
      </c>
    </row>
    <row r="55" spans="1:2" x14ac:dyDescent="0.25">
      <c r="A55" s="3" t="s">
        <v>46</v>
      </c>
      <c r="B55">
        <v>0.14892012967499998</v>
      </c>
    </row>
    <row r="56" spans="1:2" x14ac:dyDescent="0.25">
      <c r="A56" s="2" t="s">
        <v>91</v>
      </c>
      <c r="B56">
        <v>4.9200000000000001E-2</v>
      </c>
    </row>
    <row r="57" spans="1:2" x14ac:dyDescent="0.25">
      <c r="A57" s="3" t="s">
        <v>35</v>
      </c>
      <c r="B57">
        <v>4.9200000000000001E-2</v>
      </c>
    </row>
    <row r="58" spans="1:2" x14ac:dyDescent="0.25">
      <c r="A58" s="2" t="s">
        <v>94</v>
      </c>
      <c r="B58">
        <v>1.4770800000000002E-2</v>
      </c>
    </row>
    <row r="59" spans="1:2" x14ac:dyDescent="0.25">
      <c r="A59" s="3" t="s">
        <v>35</v>
      </c>
      <c r="B59">
        <v>1.4770800000000002E-2</v>
      </c>
    </row>
    <row r="60" spans="1:2" x14ac:dyDescent="0.25">
      <c r="A60" s="2" t="s">
        <v>97</v>
      </c>
      <c r="B60">
        <v>1.6034521499999999</v>
      </c>
    </row>
    <row r="61" spans="1:2" x14ac:dyDescent="0.25">
      <c r="A61" s="3" t="s">
        <v>14</v>
      </c>
      <c r="B61">
        <v>1.6034521499999999</v>
      </c>
    </row>
    <row r="62" spans="1:2" x14ac:dyDescent="0.25">
      <c r="A62" s="2" t="s">
        <v>100</v>
      </c>
      <c r="B62">
        <v>9.8400000000000001E-2</v>
      </c>
    </row>
    <row r="63" spans="1:2" x14ac:dyDescent="0.25">
      <c r="A63" s="3" t="s">
        <v>35</v>
      </c>
      <c r="B63">
        <v>9.8400000000000001E-2</v>
      </c>
    </row>
    <row r="64" spans="1:2" x14ac:dyDescent="0.25">
      <c r="A64" s="2" t="s">
        <v>101</v>
      </c>
      <c r="B64">
        <v>0.35299999999999998</v>
      </c>
    </row>
    <row r="65" spans="1:2" x14ac:dyDescent="0.25">
      <c r="A65" s="3" t="s">
        <v>46</v>
      </c>
      <c r="B65">
        <v>0.35299999999999998</v>
      </c>
    </row>
    <row r="66" spans="1:2" x14ac:dyDescent="0.25">
      <c r="A66" s="2" t="s">
        <v>104</v>
      </c>
      <c r="B66">
        <v>0.11498375000000001</v>
      </c>
    </row>
    <row r="67" spans="1:2" x14ac:dyDescent="0.25">
      <c r="A67" s="3" t="s">
        <v>35</v>
      </c>
      <c r="B67">
        <v>0.11498375000000001</v>
      </c>
    </row>
    <row r="68" spans="1:2" x14ac:dyDescent="0.25">
      <c r="A68" s="2" t="s">
        <v>109</v>
      </c>
      <c r="B68">
        <v>0.32450145359999999</v>
      </c>
    </row>
    <row r="69" spans="1:2" x14ac:dyDescent="0.25">
      <c r="A69" s="3" t="s">
        <v>35</v>
      </c>
      <c r="B69">
        <v>0.32450145359999999</v>
      </c>
    </row>
    <row r="70" spans="1:2" x14ac:dyDescent="0.25">
      <c r="A70" s="2" t="s">
        <v>112</v>
      </c>
      <c r="B70">
        <v>0.17963049999999997</v>
      </c>
    </row>
    <row r="71" spans="1:2" x14ac:dyDescent="0.25">
      <c r="A71" s="3" t="s">
        <v>35</v>
      </c>
      <c r="B71">
        <v>0.17963049999999997</v>
      </c>
    </row>
    <row r="72" spans="1:2" x14ac:dyDescent="0.25">
      <c r="A72" s="2" t="s">
        <v>114</v>
      </c>
      <c r="B72">
        <v>0.11307026577</v>
      </c>
    </row>
    <row r="73" spans="1:2" x14ac:dyDescent="0.25">
      <c r="A73" s="3" t="s">
        <v>14</v>
      </c>
      <c r="B73">
        <v>0.11307026577</v>
      </c>
    </row>
    <row r="74" spans="1:2" x14ac:dyDescent="0.25">
      <c r="A74" s="2" t="s">
        <v>117</v>
      </c>
      <c r="B74">
        <v>1.8508406275710001</v>
      </c>
    </row>
    <row r="75" spans="1:2" x14ac:dyDescent="0.25">
      <c r="A75" s="3" t="s">
        <v>14</v>
      </c>
      <c r="B75">
        <v>1.8508406275710001</v>
      </c>
    </row>
    <row r="76" spans="1:2" x14ac:dyDescent="0.25">
      <c r="A76" s="2" t="s">
        <v>120</v>
      </c>
      <c r="B76">
        <v>1.0486537200198001</v>
      </c>
    </row>
    <row r="77" spans="1:2" x14ac:dyDescent="0.25">
      <c r="A77" s="3" t="s">
        <v>14</v>
      </c>
      <c r="B77">
        <v>1.0486537200198001</v>
      </c>
    </row>
    <row r="78" spans="1:2" x14ac:dyDescent="0.25">
      <c r="A78" s="2" t="s">
        <v>124</v>
      </c>
      <c r="B78">
        <v>1.033051065</v>
      </c>
    </row>
    <row r="79" spans="1:2" x14ac:dyDescent="0.25">
      <c r="A79" s="3" t="s">
        <v>14</v>
      </c>
      <c r="B79">
        <v>1.033051065</v>
      </c>
    </row>
    <row r="80" spans="1:2" x14ac:dyDescent="0.25">
      <c r="A80" s="2" t="s">
        <v>127</v>
      </c>
      <c r="B80">
        <v>1.0329818499999999E-2</v>
      </c>
    </row>
    <row r="81" spans="1:2" x14ac:dyDescent="0.25">
      <c r="A81" s="3" t="s">
        <v>14</v>
      </c>
      <c r="B81">
        <v>1.0329818499999999E-2</v>
      </c>
    </row>
    <row r="82" spans="1:2" x14ac:dyDescent="0.25">
      <c r="A82" s="2" t="s">
        <v>130</v>
      </c>
      <c r="B82">
        <v>1.0394986219740001</v>
      </c>
    </row>
    <row r="83" spans="1:2" x14ac:dyDescent="0.25">
      <c r="A83" s="3" t="s">
        <v>14</v>
      </c>
      <c r="B83">
        <v>1.0394986219740001</v>
      </c>
    </row>
    <row r="84" spans="1:2" x14ac:dyDescent="0.25">
      <c r="A84" s="2" t="s">
        <v>133</v>
      </c>
      <c r="B84">
        <v>1.6150578744E-4</v>
      </c>
    </row>
    <row r="85" spans="1:2" x14ac:dyDescent="0.25">
      <c r="A85" s="3" t="s">
        <v>30</v>
      </c>
      <c r="B85">
        <v>1.6150578744E-4</v>
      </c>
    </row>
    <row r="86" spans="1:2" x14ac:dyDescent="0.25">
      <c r="A86" s="2" t="s">
        <v>136</v>
      </c>
      <c r="B86">
        <v>512.32126562625001</v>
      </c>
    </row>
    <row r="87" spans="1:2" x14ac:dyDescent="0.25">
      <c r="A87" s="3" t="s">
        <v>30</v>
      </c>
      <c r="B87">
        <v>512.32126562625001</v>
      </c>
    </row>
    <row r="88" spans="1:2" x14ac:dyDescent="0.25">
      <c r="A88" s="2" t="s">
        <v>137</v>
      </c>
      <c r="B88">
        <v>512.32126562625001</v>
      </c>
    </row>
    <row r="89" spans="1:2" x14ac:dyDescent="0.25">
      <c r="A89" s="3" t="s">
        <v>30</v>
      </c>
      <c r="B89">
        <v>512.32126562625001</v>
      </c>
    </row>
    <row r="90" spans="1:2" x14ac:dyDescent="0.25">
      <c r="A90" s="2" t="s">
        <v>138</v>
      </c>
      <c r="B90">
        <v>512.32126562625001</v>
      </c>
    </row>
    <row r="91" spans="1:2" x14ac:dyDescent="0.25">
      <c r="A91" s="3" t="s">
        <v>30</v>
      </c>
      <c r="B91">
        <v>512.32126562625001</v>
      </c>
    </row>
    <row r="92" spans="1:2" x14ac:dyDescent="0.25">
      <c r="A92" s="2" t="s">
        <v>139</v>
      </c>
      <c r="B92">
        <v>1.9283600000000003E-5</v>
      </c>
    </row>
    <row r="93" spans="1:2" x14ac:dyDescent="0.25">
      <c r="A93" s="3" t="s">
        <v>35</v>
      </c>
      <c r="B93">
        <v>1.9283600000000003E-5</v>
      </c>
    </row>
    <row r="94" spans="1:2" x14ac:dyDescent="0.25">
      <c r="A94" s="2" t="s">
        <v>142</v>
      </c>
      <c r="B94">
        <v>1.2499999995000001E-4</v>
      </c>
    </row>
    <row r="95" spans="1:2" x14ac:dyDescent="0.25">
      <c r="A95" s="3" t="s">
        <v>35</v>
      </c>
      <c r="B95">
        <v>1.2499999995000001E-4</v>
      </c>
    </row>
    <row r="96" spans="1:2" x14ac:dyDescent="0.25">
      <c r="A96" s="2" t="s">
        <v>145</v>
      </c>
      <c r="B96">
        <v>5.5000000000000003E-4</v>
      </c>
    </row>
    <row r="97" spans="1:2" x14ac:dyDescent="0.25">
      <c r="A97" s="3" t="s">
        <v>35</v>
      </c>
      <c r="B97">
        <v>5.5000000000000003E-4</v>
      </c>
    </row>
    <row r="98" spans="1:2" x14ac:dyDescent="0.25">
      <c r="A98" s="2" t="s">
        <v>148</v>
      </c>
      <c r="B98">
        <v>15.554098674999999</v>
      </c>
    </row>
    <row r="99" spans="1:2" x14ac:dyDescent="0.25">
      <c r="A99" s="3" t="s">
        <v>30</v>
      </c>
      <c r="B99">
        <v>8.8235382349999991</v>
      </c>
    </row>
    <row r="100" spans="1:2" x14ac:dyDescent="0.25">
      <c r="A100" s="3" t="s">
        <v>46</v>
      </c>
      <c r="B100">
        <v>6.7305604399999996</v>
      </c>
    </row>
    <row r="101" spans="1:2" x14ac:dyDescent="0.25">
      <c r="A101" s="2" t="s">
        <v>151</v>
      </c>
      <c r="B101">
        <v>31.108197349999998</v>
      </c>
    </row>
    <row r="102" spans="1:2" x14ac:dyDescent="0.25">
      <c r="A102" s="3" t="s">
        <v>30</v>
      </c>
      <c r="B102">
        <v>17.647076469999998</v>
      </c>
    </row>
    <row r="103" spans="1:2" x14ac:dyDescent="0.25">
      <c r="A103" s="3" t="s">
        <v>46</v>
      </c>
      <c r="B103">
        <v>13.461120879999999</v>
      </c>
    </row>
    <row r="104" spans="1:2" x14ac:dyDescent="0.25">
      <c r="A104" s="2" t="s">
        <v>152</v>
      </c>
      <c r="B104">
        <v>0.38663705100000001</v>
      </c>
    </row>
    <row r="105" spans="1:2" x14ac:dyDescent="0.25">
      <c r="A105" s="3" t="s">
        <v>35</v>
      </c>
      <c r="B105">
        <v>0.38663705100000001</v>
      </c>
    </row>
    <row r="106" spans="1:2" x14ac:dyDescent="0.25">
      <c r="A106" s="2" t="s">
        <v>155</v>
      </c>
      <c r="B106">
        <v>0.39436979202000005</v>
      </c>
    </row>
    <row r="107" spans="1:2" x14ac:dyDescent="0.25">
      <c r="A107" s="3" t="s">
        <v>35</v>
      </c>
      <c r="B107">
        <v>0.39436979202000005</v>
      </c>
    </row>
    <row r="108" spans="1:2" x14ac:dyDescent="0.25">
      <c r="A108" s="2" t="s">
        <v>157</v>
      </c>
      <c r="B108">
        <v>9.2476488165799994E-2</v>
      </c>
    </row>
    <row r="109" spans="1:2" x14ac:dyDescent="0.25">
      <c r="A109" s="3" t="s">
        <v>14</v>
      </c>
      <c r="B109">
        <v>9.2476488165799994E-2</v>
      </c>
    </row>
    <row r="110" spans="1:2" x14ac:dyDescent="0.25">
      <c r="A110" s="2" t="s">
        <v>163</v>
      </c>
      <c r="B110">
        <v>9.0597329670000004E-2</v>
      </c>
    </row>
    <row r="111" spans="1:2" x14ac:dyDescent="0.25">
      <c r="A111" s="3" t="s">
        <v>14</v>
      </c>
      <c r="B111">
        <v>9.0597329670000004E-2</v>
      </c>
    </row>
    <row r="112" spans="1:2" x14ac:dyDescent="0.25">
      <c r="A112" s="2" t="s">
        <v>170</v>
      </c>
      <c r="B112">
        <v>0.16652433510844999</v>
      </c>
    </row>
    <row r="113" spans="1:2" x14ac:dyDescent="0.25">
      <c r="A113" s="3" t="s">
        <v>46</v>
      </c>
      <c r="B113">
        <v>0.16652433510844999</v>
      </c>
    </row>
    <row r="114" spans="1:2" x14ac:dyDescent="0.25">
      <c r="A114" s="2" t="s">
        <v>173</v>
      </c>
      <c r="B114">
        <v>1.8013929390000002E-2</v>
      </c>
    </row>
    <row r="115" spans="1:2" x14ac:dyDescent="0.25">
      <c r="A115" s="3" t="s">
        <v>14</v>
      </c>
      <c r="B115">
        <v>1.8013929390000002E-2</v>
      </c>
    </row>
    <row r="116" spans="1:2" x14ac:dyDescent="0.25">
      <c r="A116" s="2" t="s">
        <v>175</v>
      </c>
      <c r="B116">
        <v>1.8013929390000002E-2</v>
      </c>
    </row>
    <row r="117" spans="1:2" x14ac:dyDescent="0.25">
      <c r="A117" s="3" t="s">
        <v>14</v>
      </c>
      <c r="B117">
        <v>1.8013929390000002E-2</v>
      </c>
    </row>
    <row r="118" spans="1:2" x14ac:dyDescent="0.25">
      <c r="A118" s="2" t="s">
        <v>177</v>
      </c>
      <c r="B118">
        <v>1.8013929390000002E-2</v>
      </c>
    </row>
    <row r="119" spans="1:2" x14ac:dyDescent="0.25">
      <c r="A119" s="3" t="s">
        <v>14</v>
      </c>
      <c r="B119">
        <v>1.8013929390000002E-2</v>
      </c>
    </row>
    <row r="120" spans="1:2" x14ac:dyDescent="0.25">
      <c r="A120" s="2" t="s">
        <v>179</v>
      </c>
      <c r="B120">
        <v>1.8752176644000002E-2</v>
      </c>
    </row>
    <row r="121" spans="1:2" x14ac:dyDescent="0.25">
      <c r="A121" s="3" t="s">
        <v>14</v>
      </c>
      <c r="B121">
        <v>1.8752176644000002E-2</v>
      </c>
    </row>
    <row r="122" spans="1:2" x14ac:dyDescent="0.25">
      <c r="A122" s="2" t="s">
        <v>181</v>
      </c>
      <c r="B122">
        <v>1.8752176644000002E-2</v>
      </c>
    </row>
    <row r="123" spans="1:2" x14ac:dyDescent="0.25">
      <c r="A123" s="3" t="s">
        <v>14</v>
      </c>
      <c r="B123">
        <v>1.8752176644000002E-2</v>
      </c>
    </row>
    <row r="124" spans="1:2" x14ac:dyDescent="0.25">
      <c r="A124" s="2" t="s">
        <v>183</v>
      </c>
      <c r="B124">
        <v>1.8752136653999999E-2</v>
      </c>
    </row>
    <row r="125" spans="1:2" x14ac:dyDescent="0.25">
      <c r="A125" s="3" t="s">
        <v>14</v>
      </c>
      <c r="B125">
        <v>1.8752136653999999E-2</v>
      </c>
    </row>
    <row r="126" spans="1:2" x14ac:dyDescent="0.25">
      <c r="A126" s="2" t="s">
        <v>186</v>
      </c>
      <c r="B126">
        <v>1.8481407387999998E-2</v>
      </c>
    </row>
    <row r="127" spans="1:2" x14ac:dyDescent="0.25">
      <c r="A127" s="3" t="s">
        <v>14</v>
      </c>
      <c r="B127">
        <v>1.8481407387999998E-2</v>
      </c>
    </row>
    <row r="128" spans="1:2" x14ac:dyDescent="0.25">
      <c r="A128" s="2" t="s">
        <v>188</v>
      </c>
      <c r="B128">
        <v>1.8481407387999998E-2</v>
      </c>
    </row>
    <row r="129" spans="1:2" x14ac:dyDescent="0.25">
      <c r="A129" s="3" t="s">
        <v>14</v>
      </c>
      <c r="B129">
        <v>1.8481407387999998E-2</v>
      </c>
    </row>
    <row r="130" spans="1:2" x14ac:dyDescent="0.25">
      <c r="A130" s="2" t="s">
        <v>191</v>
      </c>
      <c r="B130">
        <v>1.8481407387999998E-2</v>
      </c>
    </row>
    <row r="131" spans="1:2" x14ac:dyDescent="0.25">
      <c r="A131" s="3" t="s">
        <v>14</v>
      </c>
      <c r="B131">
        <v>1.8481407387999998E-2</v>
      </c>
    </row>
    <row r="132" spans="1:2" x14ac:dyDescent="0.25">
      <c r="A132" s="2" t="s">
        <v>192</v>
      </c>
      <c r="B132">
        <v>1.8363253024800002E-2</v>
      </c>
    </row>
    <row r="133" spans="1:2" x14ac:dyDescent="0.25">
      <c r="A133" s="3" t="s">
        <v>14</v>
      </c>
      <c r="B133">
        <v>1.8363253024800002E-2</v>
      </c>
    </row>
    <row r="134" spans="1:2" x14ac:dyDescent="0.25">
      <c r="A134" s="2" t="s">
        <v>194</v>
      </c>
      <c r="B134">
        <v>1.8224134545000003E-2</v>
      </c>
    </row>
    <row r="135" spans="1:2" x14ac:dyDescent="0.25">
      <c r="A135" s="3" t="s">
        <v>14</v>
      </c>
      <c r="B135">
        <v>1.8224134545000003E-2</v>
      </c>
    </row>
    <row r="136" spans="1:2" x14ac:dyDescent="0.25">
      <c r="A136" s="2" t="s">
        <v>197</v>
      </c>
      <c r="B136">
        <v>1.86089175207E-2</v>
      </c>
    </row>
    <row r="137" spans="1:2" x14ac:dyDescent="0.25">
      <c r="A137" s="3" t="s">
        <v>14</v>
      </c>
      <c r="B137">
        <v>1.86089175207E-2</v>
      </c>
    </row>
    <row r="138" spans="1:2" x14ac:dyDescent="0.25">
      <c r="A138" s="2" t="s">
        <v>199</v>
      </c>
      <c r="B138">
        <v>1.85006969946E-2</v>
      </c>
    </row>
    <row r="139" spans="1:2" x14ac:dyDescent="0.25">
      <c r="A139" s="3" t="s">
        <v>14</v>
      </c>
      <c r="B139">
        <v>1.85006969946E-2</v>
      </c>
    </row>
    <row r="140" spans="1:2" x14ac:dyDescent="0.25">
      <c r="A140" s="2" t="s">
        <v>202</v>
      </c>
      <c r="B140">
        <v>1.8541502844299999E-2</v>
      </c>
    </row>
    <row r="141" spans="1:2" x14ac:dyDescent="0.25">
      <c r="A141" s="3" t="s">
        <v>14</v>
      </c>
      <c r="B141">
        <v>1.8541502844299999E-2</v>
      </c>
    </row>
    <row r="142" spans="1:2" x14ac:dyDescent="0.25">
      <c r="A142" s="2" t="s">
        <v>204</v>
      </c>
      <c r="B142">
        <v>1.6686484623E-2</v>
      </c>
    </row>
    <row r="143" spans="1:2" x14ac:dyDescent="0.25">
      <c r="A143" s="3" t="s">
        <v>14</v>
      </c>
      <c r="B143">
        <v>1.6686484623E-2</v>
      </c>
    </row>
    <row r="144" spans="1:2" x14ac:dyDescent="0.25">
      <c r="A144" s="2" t="s">
        <v>207</v>
      </c>
      <c r="B144">
        <v>1.6246054584899999E-2</v>
      </c>
    </row>
    <row r="145" spans="1:2" x14ac:dyDescent="0.25">
      <c r="A145" s="3" t="s">
        <v>14</v>
      </c>
      <c r="B145">
        <v>1.6246054584899999E-2</v>
      </c>
    </row>
    <row r="146" spans="1:2" x14ac:dyDescent="0.25">
      <c r="A146" s="2" t="s">
        <v>210</v>
      </c>
      <c r="B146">
        <v>6.0511085440000001E-2</v>
      </c>
    </row>
    <row r="147" spans="1:2" x14ac:dyDescent="0.25">
      <c r="A147" s="3" t="s">
        <v>14</v>
      </c>
      <c r="B147">
        <v>6.0511085440000001E-2</v>
      </c>
    </row>
    <row r="148" spans="1:2" x14ac:dyDescent="0.25">
      <c r="A148" s="2" t="s">
        <v>217</v>
      </c>
      <c r="B148">
        <v>1.2228852103799998E-2</v>
      </c>
    </row>
    <row r="149" spans="1:2" x14ac:dyDescent="0.25">
      <c r="A149" s="3" t="s">
        <v>14</v>
      </c>
      <c r="B149">
        <v>1.2228852103799998E-2</v>
      </c>
    </row>
    <row r="150" spans="1:2" x14ac:dyDescent="0.25">
      <c r="A150" s="2" t="s">
        <v>220</v>
      </c>
      <c r="B150">
        <v>1.1913761920000002E-2</v>
      </c>
    </row>
    <row r="151" spans="1:2" x14ac:dyDescent="0.25">
      <c r="A151" s="3" t="s">
        <v>14</v>
      </c>
      <c r="B151">
        <v>1.1913761920000002E-2</v>
      </c>
    </row>
    <row r="152" spans="1:2" x14ac:dyDescent="0.25">
      <c r="A152" s="2" t="s">
        <v>223</v>
      </c>
      <c r="B152">
        <v>1.306051084075E-2</v>
      </c>
    </row>
    <row r="153" spans="1:2" x14ac:dyDescent="0.25">
      <c r="A153" s="3" t="s">
        <v>14</v>
      </c>
      <c r="B153">
        <v>1.306051084075E-2</v>
      </c>
    </row>
    <row r="154" spans="1:2" x14ac:dyDescent="0.25">
      <c r="A154" s="2" t="s">
        <v>226</v>
      </c>
      <c r="B154">
        <v>0.120103464932</v>
      </c>
    </row>
    <row r="155" spans="1:2" x14ac:dyDescent="0.25">
      <c r="A155" s="3" t="s">
        <v>46</v>
      </c>
      <c r="B155">
        <v>0.120103464932</v>
      </c>
    </row>
    <row r="156" spans="1:2" x14ac:dyDescent="0.25">
      <c r="A156" s="2" t="s">
        <v>229</v>
      </c>
      <c r="B156">
        <v>0.26480999999999999</v>
      </c>
    </row>
    <row r="157" spans="1:2" x14ac:dyDescent="0.25">
      <c r="A157" s="3" t="s">
        <v>35</v>
      </c>
      <c r="B157">
        <v>0.26480999999999999</v>
      </c>
    </row>
    <row r="158" spans="1:2" x14ac:dyDescent="0.25">
      <c r="A158" s="2" t="s">
        <v>232</v>
      </c>
      <c r="B158">
        <v>0.19364164875000001</v>
      </c>
    </row>
    <row r="159" spans="1:2" x14ac:dyDescent="0.25">
      <c r="A159" s="3" t="s">
        <v>14</v>
      </c>
      <c r="B159">
        <v>0.19364164875000001</v>
      </c>
    </row>
    <row r="160" spans="1:2" x14ac:dyDescent="0.25">
      <c r="A160" s="2" t="s">
        <v>236</v>
      </c>
      <c r="B160">
        <v>15.554098674999999</v>
      </c>
    </row>
    <row r="161" spans="1:2" x14ac:dyDescent="0.25">
      <c r="A161" s="3" t="s">
        <v>30</v>
      </c>
      <c r="B161">
        <v>8.8235382349999991</v>
      </c>
    </row>
    <row r="162" spans="1:2" x14ac:dyDescent="0.25">
      <c r="A162" s="3" t="s">
        <v>46</v>
      </c>
      <c r="B162">
        <v>6.7305604399999996</v>
      </c>
    </row>
    <row r="163" spans="1:2" x14ac:dyDescent="0.25">
      <c r="A163" s="2" t="s">
        <v>238</v>
      </c>
      <c r="B163">
        <v>31.108197349999998</v>
      </c>
    </row>
    <row r="164" spans="1:2" x14ac:dyDescent="0.25">
      <c r="A164" s="3" t="s">
        <v>30</v>
      </c>
      <c r="B164">
        <v>17.647076469999998</v>
      </c>
    </row>
    <row r="165" spans="1:2" x14ac:dyDescent="0.25">
      <c r="A165" s="3" t="s">
        <v>46</v>
      </c>
      <c r="B165">
        <v>13.461120879999999</v>
      </c>
    </row>
    <row r="166" spans="1:2" x14ac:dyDescent="0.25">
      <c r="A166" s="2" t="s">
        <v>239</v>
      </c>
      <c r="B166">
        <v>0.41287761754500002</v>
      </c>
    </row>
    <row r="167" spans="1:2" x14ac:dyDescent="0.25">
      <c r="A167" s="3" t="s">
        <v>46</v>
      </c>
      <c r="B167">
        <v>0.41287761754500002</v>
      </c>
    </row>
    <row r="168" spans="1:2" x14ac:dyDescent="0.25">
      <c r="A168" s="2" t="s">
        <v>242</v>
      </c>
      <c r="B168">
        <v>13799.34</v>
      </c>
    </row>
    <row r="169" spans="1:2" x14ac:dyDescent="0.25">
      <c r="A169" s="3" t="s">
        <v>46</v>
      </c>
      <c r="B169">
        <v>13799.34</v>
      </c>
    </row>
    <row r="170" spans="1:2" x14ac:dyDescent="0.25">
      <c r="A170" s="2" t="s">
        <v>244</v>
      </c>
      <c r="B170">
        <v>4.9869306072499999E-3</v>
      </c>
    </row>
    <row r="171" spans="1:2" x14ac:dyDescent="0.25">
      <c r="A171" s="3" t="s">
        <v>14</v>
      </c>
      <c r="B171">
        <v>4.9869306072499999E-3</v>
      </c>
    </row>
    <row r="172" spans="1:2" x14ac:dyDescent="0.25">
      <c r="A172" s="2" t="s">
        <v>246</v>
      </c>
      <c r="B172">
        <v>9.9</v>
      </c>
    </row>
    <row r="173" spans="1:2" x14ac:dyDescent="0.25">
      <c r="A173" s="3" t="s">
        <v>14</v>
      </c>
      <c r="B173">
        <v>9.9</v>
      </c>
    </row>
    <row r="174" spans="1:2" x14ac:dyDescent="0.25">
      <c r="A174" s="2" t="s">
        <v>249</v>
      </c>
      <c r="B174">
        <v>8.9999999999999993E-3</v>
      </c>
    </row>
    <row r="175" spans="1:2" x14ac:dyDescent="0.25">
      <c r="A175" s="3" t="s">
        <v>14</v>
      </c>
      <c r="B175">
        <v>8.9999999999999993E-3</v>
      </c>
    </row>
    <row r="176" spans="1:2" x14ac:dyDescent="0.25">
      <c r="A176" s="2" t="s">
        <v>252</v>
      </c>
      <c r="B176">
        <v>8.9999999999999993E-3</v>
      </c>
    </row>
    <row r="177" spans="1:2" x14ac:dyDescent="0.25">
      <c r="A177" s="3" t="s">
        <v>14</v>
      </c>
      <c r="B177">
        <v>8.9999999999999993E-3</v>
      </c>
    </row>
    <row r="178" spans="1:2" x14ac:dyDescent="0.25">
      <c r="A178" s="2" t="s">
        <v>253</v>
      </c>
      <c r="B178">
        <v>0.66848591543000002</v>
      </c>
    </row>
    <row r="179" spans="1:2" x14ac:dyDescent="0.25">
      <c r="A179" s="3" t="s">
        <v>46</v>
      </c>
      <c r="B179">
        <v>0.66848591543000002</v>
      </c>
    </row>
    <row r="180" spans="1:2" x14ac:dyDescent="0.25">
      <c r="A180" s="2" t="s">
        <v>256</v>
      </c>
      <c r="B180">
        <v>0.66186724299999999</v>
      </c>
    </row>
    <row r="181" spans="1:2" x14ac:dyDescent="0.25">
      <c r="A181" s="3" t="s">
        <v>46</v>
      </c>
      <c r="B181">
        <v>0.66186724299999999</v>
      </c>
    </row>
    <row r="182" spans="1:2" x14ac:dyDescent="0.25">
      <c r="A182" s="2" t="s">
        <v>258</v>
      </c>
      <c r="B182">
        <v>3.3093362150000001</v>
      </c>
    </row>
    <row r="183" spans="1:2" x14ac:dyDescent="0.25">
      <c r="A183" s="3" t="s">
        <v>46</v>
      </c>
      <c r="B183">
        <v>3.3093362150000001</v>
      </c>
    </row>
    <row r="184" spans="1:2" x14ac:dyDescent="0.25">
      <c r="A184" s="2" t="s">
        <v>259</v>
      </c>
      <c r="B184">
        <v>0.33424295771500001</v>
      </c>
    </row>
    <row r="185" spans="1:2" x14ac:dyDescent="0.25">
      <c r="A185" s="3" t="s">
        <v>46</v>
      </c>
      <c r="B185">
        <v>0.33424295771500001</v>
      </c>
    </row>
    <row r="186" spans="1:2" x14ac:dyDescent="0.25">
      <c r="A186" s="2" t="s">
        <v>261</v>
      </c>
      <c r="B186">
        <v>0.33424295771500001</v>
      </c>
    </row>
    <row r="187" spans="1:2" x14ac:dyDescent="0.25">
      <c r="A187" s="3" t="s">
        <v>46</v>
      </c>
      <c r="B187">
        <v>0.33424295771500001</v>
      </c>
    </row>
    <row r="188" spans="1:2" x14ac:dyDescent="0.25">
      <c r="A188" s="2" t="s">
        <v>263</v>
      </c>
      <c r="B188">
        <v>3.3424295771499999</v>
      </c>
    </row>
    <row r="189" spans="1:2" x14ac:dyDescent="0.25">
      <c r="A189" s="3" t="s">
        <v>46</v>
      </c>
      <c r="B189">
        <v>3.3424295771499999</v>
      </c>
    </row>
    <row r="190" spans="1:2" x14ac:dyDescent="0.25">
      <c r="A190" s="2" t="s">
        <v>264</v>
      </c>
      <c r="B190">
        <v>6.6848591542999998</v>
      </c>
    </row>
    <row r="191" spans="1:2" x14ac:dyDescent="0.25">
      <c r="A191" s="3" t="s">
        <v>46</v>
      </c>
      <c r="B191">
        <v>6.6848591542999998</v>
      </c>
    </row>
    <row r="192" spans="1:2" x14ac:dyDescent="0.25">
      <c r="A192" s="2" t="s">
        <v>265</v>
      </c>
      <c r="B192">
        <v>0.16546681075</v>
      </c>
    </row>
    <row r="193" spans="1:2" x14ac:dyDescent="0.25">
      <c r="A193" s="3" t="s">
        <v>46</v>
      </c>
      <c r="B193">
        <v>0.16546681075</v>
      </c>
    </row>
    <row r="194" spans="1:2" x14ac:dyDescent="0.25">
      <c r="A194" s="2" t="s">
        <v>267</v>
      </c>
      <c r="B194">
        <v>0.33424295771500001</v>
      </c>
    </row>
    <row r="195" spans="1:2" x14ac:dyDescent="0.25">
      <c r="A195" s="3" t="s">
        <v>46</v>
      </c>
      <c r="B195">
        <v>0.33424295771500001</v>
      </c>
    </row>
    <row r="196" spans="1:2" x14ac:dyDescent="0.25">
      <c r="A196" s="2" t="s">
        <v>268</v>
      </c>
      <c r="B196">
        <v>0.16546681075</v>
      </c>
    </row>
    <row r="197" spans="1:2" x14ac:dyDescent="0.25">
      <c r="A197" s="3" t="s">
        <v>46</v>
      </c>
      <c r="B197">
        <v>0.16546681075</v>
      </c>
    </row>
    <row r="198" spans="1:2" x14ac:dyDescent="0.25">
      <c r="A198" s="2" t="s">
        <v>270</v>
      </c>
      <c r="B198">
        <v>13799.34</v>
      </c>
    </row>
    <row r="199" spans="1:2" x14ac:dyDescent="0.25">
      <c r="A199" s="3" t="s">
        <v>46</v>
      </c>
      <c r="B199">
        <v>13799.34</v>
      </c>
    </row>
    <row r="200" spans="1:2" x14ac:dyDescent="0.25">
      <c r="A200" s="2" t="s">
        <v>271</v>
      </c>
      <c r="B200">
        <v>0.41422513875</v>
      </c>
    </row>
    <row r="201" spans="1:2" x14ac:dyDescent="0.25">
      <c r="A201" s="3" t="s">
        <v>14</v>
      </c>
      <c r="B201">
        <v>0.41422513875</v>
      </c>
    </row>
    <row r="202" spans="1:2" x14ac:dyDescent="0.25">
      <c r="A202" s="2" t="s">
        <v>273</v>
      </c>
      <c r="B202">
        <v>1.202177448864</v>
      </c>
    </row>
    <row r="203" spans="1:2" x14ac:dyDescent="0.25">
      <c r="A203" s="3" t="s">
        <v>14</v>
      </c>
      <c r="B203">
        <v>1.202177448864</v>
      </c>
    </row>
    <row r="204" spans="1:2" x14ac:dyDescent="0.25">
      <c r="A204" s="2" t="s">
        <v>276</v>
      </c>
      <c r="B204">
        <v>0.94456799553600002</v>
      </c>
    </row>
    <row r="205" spans="1:2" x14ac:dyDescent="0.25">
      <c r="A205" s="3" t="s">
        <v>14</v>
      </c>
      <c r="B205">
        <v>0.94456799553600002</v>
      </c>
    </row>
    <row r="206" spans="1:2" x14ac:dyDescent="0.25">
      <c r="A206" s="2" t="s">
        <v>278</v>
      </c>
      <c r="B206">
        <v>8.9321596078999997E-3</v>
      </c>
    </row>
    <row r="207" spans="1:2" x14ac:dyDescent="0.25">
      <c r="A207" s="3" t="s">
        <v>14</v>
      </c>
      <c r="B207">
        <v>8.9321596078999997E-3</v>
      </c>
    </row>
    <row r="208" spans="1:2" x14ac:dyDescent="0.25">
      <c r="A208" s="2" t="s">
        <v>281</v>
      </c>
      <c r="B208">
        <v>3.7442038310499999E-3</v>
      </c>
    </row>
    <row r="209" spans="1:2" x14ac:dyDescent="0.25">
      <c r="A209" s="3" t="s">
        <v>14</v>
      </c>
      <c r="B209">
        <v>3.7442038310499999E-3</v>
      </c>
    </row>
    <row r="210" spans="1:2" x14ac:dyDescent="0.25">
      <c r="A210" s="2" t="s">
        <v>284</v>
      </c>
      <c r="B210">
        <v>1.0000000000000001E-5</v>
      </c>
    </row>
    <row r="211" spans="1:2" x14ac:dyDescent="0.25">
      <c r="A211" s="3" t="s">
        <v>14</v>
      </c>
      <c r="B211">
        <v>1.0000000000000001E-5</v>
      </c>
    </row>
    <row r="212" spans="1:2" x14ac:dyDescent="0.25">
      <c r="A212" s="2" t="s">
        <v>287</v>
      </c>
      <c r="B212">
        <v>1.0000000000000001E-5</v>
      </c>
    </row>
    <row r="213" spans="1:2" x14ac:dyDescent="0.25">
      <c r="A213" s="3" t="s">
        <v>14</v>
      </c>
      <c r="B213">
        <v>1.0000000000000001E-5</v>
      </c>
    </row>
    <row r="214" spans="1:2" x14ac:dyDescent="0.25">
      <c r="A214" s="2" t="s">
        <v>289</v>
      </c>
      <c r="B214">
        <v>1.31825379456E-3</v>
      </c>
    </row>
    <row r="215" spans="1:2" x14ac:dyDescent="0.25">
      <c r="A215" s="3" t="s">
        <v>35</v>
      </c>
      <c r="B215">
        <v>3.6000000000000001E-5</v>
      </c>
    </row>
    <row r="216" spans="1:2" x14ac:dyDescent="0.25">
      <c r="A216" s="3" t="s">
        <v>14</v>
      </c>
      <c r="B216">
        <v>1.28225379456E-3</v>
      </c>
    </row>
    <row r="217" spans="1:2" x14ac:dyDescent="0.25">
      <c r="A217" s="2" t="s">
        <v>292</v>
      </c>
      <c r="B217">
        <v>1.6747227E-2</v>
      </c>
    </row>
    <row r="218" spans="1:2" x14ac:dyDescent="0.25">
      <c r="A218" s="3" t="s">
        <v>14</v>
      </c>
      <c r="B218">
        <v>1.6747227E-2</v>
      </c>
    </row>
    <row r="219" spans="1:2" x14ac:dyDescent="0.25">
      <c r="A219" s="2" t="s">
        <v>295</v>
      </c>
      <c r="B219">
        <v>3.2250078000000001E-2</v>
      </c>
    </row>
    <row r="220" spans="1:2" x14ac:dyDescent="0.25">
      <c r="A220" s="3" t="s">
        <v>14</v>
      </c>
      <c r="B220">
        <v>3.2250078000000001E-2</v>
      </c>
    </row>
    <row r="221" spans="1:2" x14ac:dyDescent="0.25">
      <c r="A221" s="2" t="s">
        <v>299</v>
      </c>
      <c r="B221">
        <v>3.4873440000000006E-2</v>
      </c>
    </row>
    <row r="222" spans="1:2" x14ac:dyDescent="0.25">
      <c r="A222" s="3" t="s">
        <v>14</v>
      </c>
      <c r="B222">
        <v>3.4873440000000006E-2</v>
      </c>
    </row>
    <row r="223" spans="1:2" x14ac:dyDescent="0.25">
      <c r="A223" s="2" t="s">
        <v>300</v>
      </c>
      <c r="B223">
        <v>0.61978910399999998</v>
      </c>
    </row>
    <row r="224" spans="1:2" x14ac:dyDescent="0.25">
      <c r="A224" s="3" t="s">
        <v>14</v>
      </c>
      <c r="B224">
        <v>0.61978910399999998</v>
      </c>
    </row>
    <row r="225" spans="1:2" x14ac:dyDescent="0.25">
      <c r="A225" s="2" t="s">
        <v>303</v>
      </c>
      <c r="B225">
        <v>2.2947691575600002</v>
      </c>
    </row>
    <row r="226" spans="1:2" x14ac:dyDescent="0.25">
      <c r="A226" s="3" t="s">
        <v>14</v>
      </c>
      <c r="B226">
        <v>2.2947691575600002</v>
      </c>
    </row>
    <row r="227" spans="1:2" x14ac:dyDescent="0.25">
      <c r="A227" s="2" t="s">
        <v>307</v>
      </c>
      <c r="B227">
        <v>2.2947691575600002</v>
      </c>
    </row>
    <row r="228" spans="1:2" x14ac:dyDescent="0.25">
      <c r="A228" s="3" t="s">
        <v>14</v>
      </c>
      <c r="B228">
        <v>2.2947691575600002</v>
      </c>
    </row>
    <row r="229" spans="1:2" x14ac:dyDescent="0.25">
      <c r="A229" s="2" t="s">
        <v>309</v>
      </c>
      <c r="B229">
        <v>1.9833251328000001</v>
      </c>
    </row>
    <row r="230" spans="1:2" x14ac:dyDescent="0.25">
      <c r="A230" s="3" t="s">
        <v>14</v>
      </c>
      <c r="B230">
        <v>1.9833251328000001</v>
      </c>
    </row>
    <row r="231" spans="1:2" x14ac:dyDescent="0.25">
      <c r="A231" s="2" t="s">
        <v>310</v>
      </c>
      <c r="B231">
        <v>0.61978910399999998</v>
      </c>
    </row>
    <row r="232" spans="1:2" x14ac:dyDescent="0.25">
      <c r="A232" s="3" t="s">
        <v>14</v>
      </c>
      <c r="B232">
        <v>0.61978910399999998</v>
      </c>
    </row>
    <row r="233" spans="1:2" x14ac:dyDescent="0.25">
      <c r="A233" s="2" t="s">
        <v>312</v>
      </c>
      <c r="B233">
        <v>1.9833251328000001</v>
      </c>
    </row>
    <row r="234" spans="1:2" x14ac:dyDescent="0.25">
      <c r="A234" s="3" t="s">
        <v>14</v>
      </c>
      <c r="B234">
        <v>1.9833251328000001</v>
      </c>
    </row>
    <row r="235" spans="1:2" x14ac:dyDescent="0.25">
      <c r="A235" s="2" t="s">
        <v>313</v>
      </c>
      <c r="B235">
        <v>1.5950000000000002E-2</v>
      </c>
    </row>
    <row r="236" spans="1:2" x14ac:dyDescent="0.25">
      <c r="A236" s="3" t="s">
        <v>35</v>
      </c>
      <c r="B236">
        <v>6.4999999999999997E-4</v>
      </c>
    </row>
    <row r="237" spans="1:2" x14ac:dyDescent="0.25">
      <c r="A237" s="3" t="s">
        <v>14</v>
      </c>
      <c r="B237">
        <v>1.5300000000000003E-2</v>
      </c>
    </row>
    <row r="238" spans="1:2" x14ac:dyDescent="0.25">
      <c r="A238" s="2" t="s">
        <v>317</v>
      </c>
      <c r="B238">
        <v>1.0362594059726999</v>
      </c>
    </row>
    <row r="239" spans="1:2" x14ac:dyDescent="0.25">
      <c r="A239" s="3" t="s">
        <v>14</v>
      </c>
      <c r="B239">
        <v>1.0362594059726999</v>
      </c>
    </row>
    <row r="240" spans="1:2" x14ac:dyDescent="0.25">
      <c r="A240" s="2" t="s">
        <v>321</v>
      </c>
      <c r="B240">
        <v>4.9796193240923996</v>
      </c>
    </row>
    <row r="241" spans="1:2" x14ac:dyDescent="0.25">
      <c r="A241" s="3" t="s">
        <v>14</v>
      </c>
      <c r="B241">
        <v>4.9796193240923996</v>
      </c>
    </row>
    <row r="242" spans="1:2" x14ac:dyDescent="0.25">
      <c r="A242" s="2" t="s">
        <v>324</v>
      </c>
      <c r="B242">
        <v>0.454750000007</v>
      </c>
    </row>
    <row r="243" spans="1:2" x14ac:dyDescent="0.25">
      <c r="A243" s="3" t="s">
        <v>14</v>
      </c>
      <c r="B243">
        <v>0.454750000007</v>
      </c>
    </row>
    <row r="244" spans="1:2" x14ac:dyDescent="0.25">
      <c r="A244" s="2" t="s">
        <v>328</v>
      </c>
      <c r="B244">
        <v>0.454750000007</v>
      </c>
    </row>
    <row r="245" spans="1:2" x14ac:dyDescent="0.25">
      <c r="A245" s="3" t="s">
        <v>14</v>
      </c>
      <c r="B245">
        <v>0.454750000007</v>
      </c>
    </row>
    <row r="246" spans="1:2" x14ac:dyDescent="0.25">
      <c r="A246" s="2" t="s">
        <v>329</v>
      </c>
      <c r="B246">
        <v>1.5773813923777</v>
      </c>
    </row>
    <row r="247" spans="1:2" x14ac:dyDescent="0.25">
      <c r="A247" s="3" t="s">
        <v>14</v>
      </c>
      <c r="B247">
        <v>1.5773813923777</v>
      </c>
    </row>
    <row r="248" spans="1:2" x14ac:dyDescent="0.25">
      <c r="A248" s="2" t="s">
        <v>331</v>
      </c>
      <c r="B248">
        <v>1.0627439042069999</v>
      </c>
    </row>
    <row r="249" spans="1:2" x14ac:dyDescent="0.25">
      <c r="A249" s="3" t="s">
        <v>14</v>
      </c>
      <c r="B249">
        <v>1.0627439042069999</v>
      </c>
    </row>
    <row r="250" spans="1:2" x14ac:dyDescent="0.25">
      <c r="A250" s="2" t="s">
        <v>335</v>
      </c>
      <c r="B250">
        <v>8.26578592161</v>
      </c>
    </row>
    <row r="251" spans="1:2" x14ac:dyDescent="0.25">
      <c r="A251" s="3" t="s">
        <v>14</v>
      </c>
      <c r="B251">
        <v>8.26578592161</v>
      </c>
    </row>
    <row r="252" spans="1:2" x14ac:dyDescent="0.25">
      <c r="A252" s="2" t="s">
        <v>336</v>
      </c>
      <c r="B252">
        <v>1.0627439042069999</v>
      </c>
    </row>
    <row r="253" spans="1:2" x14ac:dyDescent="0.25">
      <c r="A253" s="3" t="s">
        <v>14</v>
      </c>
      <c r="B253">
        <v>1.0627439042069999</v>
      </c>
    </row>
    <row r="254" spans="1:2" x14ac:dyDescent="0.25">
      <c r="A254" s="2" t="s">
        <v>337</v>
      </c>
      <c r="B254">
        <v>1.0627439042069999</v>
      </c>
    </row>
    <row r="255" spans="1:2" x14ac:dyDescent="0.25">
      <c r="A255" s="3" t="s">
        <v>14</v>
      </c>
      <c r="B255">
        <v>1.0627439042069999</v>
      </c>
    </row>
    <row r="256" spans="1:2" x14ac:dyDescent="0.25">
      <c r="A256" s="2" t="s">
        <v>338</v>
      </c>
      <c r="B256">
        <v>0.64200770399999996</v>
      </c>
    </row>
    <row r="257" spans="1:2" x14ac:dyDescent="0.25">
      <c r="A257" s="3" t="s">
        <v>14</v>
      </c>
      <c r="B257">
        <v>0.64200770399999996</v>
      </c>
    </row>
    <row r="258" spans="1:2" x14ac:dyDescent="0.25">
      <c r="A258" s="2" t="s">
        <v>342</v>
      </c>
      <c r="B258">
        <v>1.2412149800000001</v>
      </c>
    </row>
    <row r="259" spans="1:2" x14ac:dyDescent="0.25">
      <c r="A259" s="3" t="s">
        <v>14</v>
      </c>
      <c r="B259">
        <v>1.2412149800000001</v>
      </c>
    </row>
    <row r="260" spans="1:2" x14ac:dyDescent="0.25">
      <c r="A260" s="2" t="s">
        <v>343</v>
      </c>
      <c r="B260">
        <v>4.9691399199999999</v>
      </c>
    </row>
    <row r="261" spans="1:2" x14ac:dyDescent="0.25">
      <c r="A261" s="3" t="s">
        <v>14</v>
      </c>
      <c r="B261">
        <v>4.9691399199999999</v>
      </c>
    </row>
    <row r="262" spans="1:2" x14ac:dyDescent="0.25">
      <c r="A262" s="2" t="s">
        <v>344</v>
      </c>
      <c r="B262">
        <v>0.64200770399999996</v>
      </c>
    </row>
    <row r="263" spans="1:2" x14ac:dyDescent="0.25">
      <c r="A263" s="3" t="s">
        <v>14</v>
      </c>
      <c r="B263">
        <v>0.64200770399999996</v>
      </c>
    </row>
    <row r="264" spans="1:2" x14ac:dyDescent="0.25">
      <c r="A264" s="2" t="s">
        <v>345</v>
      </c>
      <c r="B264">
        <v>1.1195664352620001</v>
      </c>
    </row>
    <row r="265" spans="1:2" x14ac:dyDescent="0.25">
      <c r="A265" s="3" t="s">
        <v>14</v>
      </c>
      <c r="B265">
        <v>1.1195664352620001</v>
      </c>
    </row>
    <row r="266" spans="1:2" x14ac:dyDescent="0.25">
      <c r="A266" s="2" t="s">
        <v>349</v>
      </c>
      <c r="B266">
        <v>8.4840489503240004</v>
      </c>
    </row>
    <row r="267" spans="1:2" x14ac:dyDescent="0.25">
      <c r="A267" s="3" t="s">
        <v>14</v>
      </c>
      <c r="B267">
        <v>8.4840489503240004</v>
      </c>
    </row>
    <row r="268" spans="1:2" x14ac:dyDescent="0.25">
      <c r="A268" s="2" t="s">
        <v>352</v>
      </c>
      <c r="B268">
        <v>1.1178104452599</v>
      </c>
    </row>
    <row r="269" spans="1:2" x14ac:dyDescent="0.25">
      <c r="A269" s="3" t="s">
        <v>14</v>
      </c>
      <c r="B269">
        <v>1.1178104452599</v>
      </c>
    </row>
    <row r="270" spans="1:2" x14ac:dyDescent="0.25">
      <c r="A270" s="2" t="s">
        <v>356</v>
      </c>
      <c r="B270">
        <v>1.1178104452599</v>
      </c>
    </row>
    <row r="271" spans="1:2" x14ac:dyDescent="0.25">
      <c r="A271" s="3" t="s">
        <v>14</v>
      </c>
      <c r="B271">
        <v>1.1178104452599</v>
      </c>
    </row>
    <row r="272" spans="1:2" x14ac:dyDescent="0.25">
      <c r="A272" s="2" t="s">
        <v>357</v>
      </c>
      <c r="B272">
        <v>3.6163893454900002E-2</v>
      </c>
    </row>
    <row r="273" spans="1:2" x14ac:dyDescent="0.25">
      <c r="A273" s="3" t="s">
        <v>14</v>
      </c>
      <c r="B273">
        <v>3.6163893454900002E-2</v>
      </c>
    </row>
    <row r="274" spans="1:2" x14ac:dyDescent="0.25">
      <c r="A274" s="2" t="s">
        <v>361</v>
      </c>
      <c r="B274">
        <v>4.6628771350000001E-3</v>
      </c>
    </row>
    <row r="275" spans="1:2" x14ac:dyDescent="0.25">
      <c r="A275" s="3" t="s">
        <v>14</v>
      </c>
      <c r="B275">
        <v>4.6628771350000001E-3</v>
      </c>
    </row>
    <row r="276" spans="1:2" x14ac:dyDescent="0.25">
      <c r="A276" s="2" t="s">
        <v>365</v>
      </c>
      <c r="B276">
        <v>2.3314385675E-3</v>
      </c>
    </row>
    <row r="277" spans="1:2" x14ac:dyDescent="0.25">
      <c r="A277" s="3" t="s">
        <v>14</v>
      </c>
      <c r="B277">
        <v>2.3314385675E-3</v>
      </c>
    </row>
    <row r="278" spans="1:2" x14ac:dyDescent="0.25">
      <c r="A278" s="2" t="s">
        <v>368</v>
      </c>
      <c r="B278">
        <v>2.6410890000000001E-5</v>
      </c>
    </row>
    <row r="279" spans="1:2" x14ac:dyDescent="0.25">
      <c r="A279" s="3" t="s">
        <v>35</v>
      </c>
      <c r="B279">
        <v>2.6410890000000001E-5</v>
      </c>
    </row>
    <row r="280" spans="1:2" x14ac:dyDescent="0.25">
      <c r="A280" s="2" t="s">
        <v>371</v>
      </c>
      <c r="B280">
        <v>2.6410890000000001E-5</v>
      </c>
    </row>
    <row r="281" spans="1:2" x14ac:dyDescent="0.25">
      <c r="A281" s="3" t="s">
        <v>35</v>
      </c>
      <c r="B281">
        <v>2.6410890000000001E-5</v>
      </c>
    </row>
    <row r="282" spans="1:2" x14ac:dyDescent="0.25">
      <c r="A282" s="2" t="s">
        <v>372</v>
      </c>
      <c r="B282">
        <v>4.2349157639999996E-2</v>
      </c>
    </row>
    <row r="283" spans="1:2" x14ac:dyDescent="0.25">
      <c r="A283" s="3" t="s">
        <v>14</v>
      </c>
      <c r="B283">
        <v>4.2349157639999996E-2</v>
      </c>
    </row>
    <row r="284" spans="1:2" x14ac:dyDescent="0.25">
      <c r="A284" s="2" t="s">
        <v>376</v>
      </c>
      <c r="B284">
        <v>2.3431391827200002E-2</v>
      </c>
    </row>
    <row r="285" spans="1:2" x14ac:dyDescent="0.25">
      <c r="A285" s="3" t="s">
        <v>14</v>
      </c>
      <c r="B285">
        <v>2.3431391827200002E-2</v>
      </c>
    </row>
    <row r="286" spans="1:2" x14ac:dyDescent="0.25">
      <c r="A286" s="2" t="s">
        <v>379</v>
      </c>
      <c r="B286">
        <v>1.9933753349760002</v>
      </c>
    </row>
    <row r="287" spans="1:2" x14ac:dyDescent="0.25">
      <c r="A287" s="3" t="s">
        <v>14</v>
      </c>
      <c r="B287">
        <v>1.9933753349760002</v>
      </c>
    </row>
    <row r="288" spans="1:2" x14ac:dyDescent="0.25">
      <c r="A288" s="2" t="s">
        <v>382</v>
      </c>
      <c r="B288">
        <v>0.61983063900000002</v>
      </c>
    </row>
    <row r="289" spans="1:2" x14ac:dyDescent="0.25">
      <c r="A289" s="3" t="s">
        <v>14</v>
      </c>
      <c r="B289">
        <v>0.61983063900000002</v>
      </c>
    </row>
    <row r="290" spans="1:2" x14ac:dyDescent="0.25">
      <c r="A290" s="2" t="s">
        <v>385</v>
      </c>
      <c r="B290">
        <v>1.9834580447999999</v>
      </c>
    </row>
    <row r="291" spans="1:2" x14ac:dyDescent="0.25">
      <c r="A291" s="3" t="s">
        <v>14</v>
      </c>
      <c r="B291">
        <v>1.9834580447999999</v>
      </c>
    </row>
    <row r="292" spans="1:2" x14ac:dyDescent="0.25">
      <c r="A292" s="2" t="s">
        <v>387</v>
      </c>
      <c r="B292">
        <v>0.61983063900000002</v>
      </c>
    </row>
    <row r="293" spans="1:2" x14ac:dyDescent="0.25">
      <c r="A293" s="3" t="s">
        <v>14</v>
      </c>
      <c r="B293">
        <v>0.61983063900000002</v>
      </c>
    </row>
    <row r="294" spans="1:2" x14ac:dyDescent="0.25">
      <c r="A294" s="2" t="s">
        <v>388</v>
      </c>
      <c r="B294">
        <v>5.2046693099999999E-3</v>
      </c>
    </row>
    <row r="295" spans="1:2" x14ac:dyDescent="0.25">
      <c r="A295" s="3" t="s">
        <v>14</v>
      </c>
      <c r="B295">
        <v>5.2046693099999999E-3</v>
      </c>
    </row>
    <row r="296" spans="1:2" x14ac:dyDescent="0.25">
      <c r="A296" s="2" t="s">
        <v>391</v>
      </c>
      <c r="B296">
        <v>1.0362594059726999</v>
      </c>
    </row>
    <row r="297" spans="1:2" x14ac:dyDescent="0.25">
      <c r="A297" s="3" t="s">
        <v>14</v>
      </c>
      <c r="B297">
        <v>1.0362594059726999</v>
      </c>
    </row>
    <row r="298" spans="1:2" x14ac:dyDescent="0.25">
      <c r="A298" s="2" t="s">
        <v>392</v>
      </c>
      <c r="B298">
        <v>3.9465682591373996</v>
      </c>
    </row>
    <row r="299" spans="1:2" x14ac:dyDescent="0.25">
      <c r="A299" s="3" t="s">
        <v>14</v>
      </c>
      <c r="B299">
        <v>3.9465682591373996</v>
      </c>
    </row>
    <row r="300" spans="1:2" x14ac:dyDescent="0.25">
      <c r="A300" s="2" t="s">
        <v>393</v>
      </c>
      <c r="B300">
        <v>0.64013681580000004</v>
      </c>
    </row>
    <row r="301" spans="1:2" x14ac:dyDescent="0.25">
      <c r="A301" s="3" t="s">
        <v>14</v>
      </c>
      <c r="B301">
        <v>0.64013681580000004</v>
      </c>
    </row>
    <row r="302" spans="1:2" x14ac:dyDescent="0.25">
      <c r="A302" s="2" t="s">
        <v>397</v>
      </c>
      <c r="B302">
        <v>0.64013681580000004</v>
      </c>
    </row>
    <row r="303" spans="1:2" x14ac:dyDescent="0.25">
      <c r="A303" s="3" t="s">
        <v>14</v>
      </c>
      <c r="B303">
        <v>0.64013681580000004</v>
      </c>
    </row>
    <row r="304" spans="1:2" x14ac:dyDescent="0.25">
      <c r="A304" s="2" t="s">
        <v>398</v>
      </c>
      <c r="B304">
        <v>3.4992925988999999</v>
      </c>
    </row>
    <row r="305" spans="1:2" x14ac:dyDescent="0.25">
      <c r="A305" s="3" t="s">
        <v>14</v>
      </c>
      <c r="B305">
        <v>3.4992925988999999</v>
      </c>
    </row>
    <row r="306" spans="1:2" x14ac:dyDescent="0.25">
      <c r="A306" s="2" t="s">
        <v>399</v>
      </c>
      <c r="B306">
        <v>7.1373123220000003E-3</v>
      </c>
    </row>
    <row r="307" spans="1:2" x14ac:dyDescent="0.25">
      <c r="A307" s="3" t="s">
        <v>14</v>
      </c>
      <c r="B307">
        <v>7.1373123220000003E-3</v>
      </c>
    </row>
    <row r="308" spans="1:2" x14ac:dyDescent="0.25">
      <c r="A308" s="2" t="s">
        <v>402</v>
      </c>
      <c r="B308">
        <v>0.18342857141999999</v>
      </c>
    </row>
    <row r="309" spans="1:2" x14ac:dyDescent="0.25">
      <c r="A309" s="3" t="s">
        <v>14</v>
      </c>
      <c r="B309">
        <v>0.18342857141999999</v>
      </c>
    </row>
    <row r="310" spans="1:2" x14ac:dyDescent="0.25">
      <c r="A310" s="2" t="s">
        <v>405</v>
      </c>
      <c r="B310">
        <v>1.5285714285000001</v>
      </c>
    </row>
    <row r="311" spans="1:2" x14ac:dyDescent="0.25">
      <c r="A311" s="3" t="s">
        <v>14</v>
      </c>
      <c r="B311">
        <v>1.5285714285000001</v>
      </c>
    </row>
    <row r="312" spans="1:2" x14ac:dyDescent="0.25">
      <c r="A312" s="2" t="s">
        <v>407</v>
      </c>
      <c r="B312">
        <v>0.61978910399999998</v>
      </c>
    </row>
    <row r="313" spans="1:2" x14ac:dyDescent="0.25">
      <c r="A313" s="3" t="s">
        <v>14</v>
      </c>
      <c r="B313">
        <v>0.61978910399999998</v>
      </c>
    </row>
    <row r="314" spans="1:2" x14ac:dyDescent="0.25">
      <c r="A314" s="2" t="s">
        <v>409</v>
      </c>
      <c r="B314">
        <v>7.1373123220000003E-3</v>
      </c>
    </row>
    <row r="315" spans="1:2" x14ac:dyDescent="0.25">
      <c r="A315" s="3" t="s">
        <v>14</v>
      </c>
      <c r="B315">
        <v>7.1373123220000003E-3</v>
      </c>
    </row>
    <row r="316" spans="1:2" x14ac:dyDescent="0.25">
      <c r="A316" s="2" t="s">
        <v>412</v>
      </c>
      <c r="B316">
        <v>1.6496850696760001E-2</v>
      </c>
    </row>
    <row r="317" spans="1:2" x14ac:dyDescent="0.25">
      <c r="A317" s="3" t="s">
        <v>14</v>
      </c>
      <c r="B317">
        <v>1.6496850696760001E-2</v>
      </c>
    </row>
    <row r="318" spans="1:2" x14ac:dyDescent="0.25">
      <c r="A318" s="2" t="s">
        <v>415</v>
      </c>
      <c r="B318">
        <v>3.8873277035999998E-3</v>
      </c>
    </row>
    <row r="319" spans="1:2" x14ac:dyDescent="0.25">
      <c r="A319" s="3" t="s">
        <v>14</v>
      </c>
      <c r="B319">
        <v>3.8873277035999998E-3</v>
      </c>
    </row>
    <row r="320" spans="1:2" x14ac:dyDescent="0.25">
      <c r="A320" s="2" t="s">
        <v>419</v>
      </c>
      <c r="B320">
        <v>4.6380834162000001E-3</v>
      </c>
    </row>
    <row r="321" spans="1:2" x14ac:dyDescent="0.25">
      <c r="A321" s="3" t="s">
        <v>14</v>
      </c>
      <c r="B321">
        <v>4.6380834162000001E-3</v>
      </c>
    </row>
    <row r="322" spans="1:2" x14ac:dyDescent="0.25">
      <c r="A322" s="2" t="s">
        <v>422</v>
      </c>
      <c r="B322">
        <v>9.9357116637499993E-3</v>
      </c>
    </row>
    <row r="323" spans="1:2" x14ac:dyDescent="0.25">
      <c r="A323" s="3" t="s">
        <v>14</v>
      </c>
      <c r="B323">
        <v>9.9357116637499993E-3</v>
      </c>
    </row>
    <row r="324" spans="1:2" x14ac:dyDescent="0.25">
      <c r="A324" s="2" t="s">
        <v>426</v>
      </c>
      <c r="B324">
        <v>3.2434375000600004E-3</v>
      </c>
    </row>
    <row r="325" spans="1:2" x14ac:dyDescent="0.25">
      <c r="A325" s="3" t="s">
        <v>14</v>
      </c>
      <c r="B325">
        <v>3.2434375000600004E-3</v>
      </c>
    </row>
    <row r="326" spans="1:2" x14ac:dyDescent="0.25">
      <c r="A326" s="2" t="s">
        <v>429</v>
      </c>
      <c r="B326">
        <v>3.361319135</v>
      </c>
    </row>
    <row r="327" spans="1:2" x14ac:dyDescent="0.25">
      <c r="A327" s="3" t="s">
        <v>46</v>
      </c>
      <c r="B327">
        <v>3.361319135</v>
      </c>
    </row>
    <row r="328" spans="1:2" x14ac:dyDescent="0.25">
      <c r="A328" s="2" t="s">
        <v>432</v>
      </c>
      <c r="B328">
        <v>4.4174178449999995E-3</v>
      </c>
    </row>
    <row r="329" spans="1:2" x14ac:dyDescent="0.25">
      <c r="A329" s="3" t="s">
        <v>14</v>
      </c>
      <c r="B329">
        <v>4.4174178449999995E-3</v>
      </c>
    </row>
    <row r="330" spans="1:2" x14ac:dyDescent="0.25">
      <c r="A330" s="2" t="s">
        <v>434</v>
      </c>
      <c r="B330">
        <v>1.2941279290500001E-2</v>
      </c>
    </row>
    <row r="331" spans="1:2" x14ac:dyDescent="0.25">
      <c r="A331" s="3" t="s">
        <v>14</v>
      </c>
      <c r="B331">
        <v>1.2941279290500001E-2</v>
      </c>
    </row>
    <row r="332" spans="1:2" x14ac:dyDescent="0.25">
      <c r="A332" s="2" t="s">
        <v>437</v>
      </c>
      <c r="B332">
        <v>1.2948039331249999E-2</v>
      </c>
    </row>
    <row r="333" spans="1:2" x14ac:dyDescent="0.25">
      <c r="A333" s="3" t="s">
        <v>14</v>
      </c>
      <c r="B333">
        <v>1.2948039331249999E-2</v>
      </c>
    </row>
    <row r="334" spans="1:2" x14ac:dyDescent="0.25">
      <c r="A334" s="2" t="s">
        <v>440</v>
      </c>
      <c r="B334">
        <v>31.108197349999998</v>
      </c>
    </row>
    <row r="335" spans="1:2" x14ac:dyDescent="0.25">
      <c r="A335" s="3" t="s">
        <v>30</v>
      </c>
      <c r="B335">
        <v>17.647076469999998</v>
      </c>
    </row>
    <row r="336" spans="1:2" x14ac:dyDescent="0.25">
      <c r="A336" s="3" t="s">
        <v>46</v>
      </c>
      <c r="B336">
        <v>13.461120879999999</v>
      </c>
    </row>
    <row r="337" spans="1:2" x14ac:dyDescent="0.25">
      <c r="A337" s="2" t="s">
        <v>443</v>
      </c>
      <c r="B337">
        <v>1.2948039331249999E-2</v>
      </c>
    </row>
    <row r="338" spans="1:2" x14ac:dyDescent="0.25">
      <c r="A338" s="3" t="s">
        <v>14</v>
      </c>
      <c r="B338">
        <v>1.2948039331249999E-2</v>
      </c>
    </row>
    <row r="339" spans="1:2" x14ac:dyDescent="0.25">
      <c r="A339" s="2" t="s">
        <v>446</v>
      </c>
      <c r="B339">
        <v>1.2941279290500001E-2</v>
      </c>
    </row>
    <row r="340" spans="1:2" x14ac:dyDescent="0.25">
      <c r="A340" s="3" t="s">
        <v>14</v>
      </c>
      <c r="B340">
        <v>1.2941279290500001E-2</v>
      </c>
    </row>
    <row r="341" spans="1:2" x14ac:dyDescent="0.25">
      <c r="A341" s="2" t="s">
        <v>449</v>
      </c>
      <c r="B341">
        <v>31.108197349999998</v>
      </c>
    </row>
    <row r="342" spans="1:2" x14ac:dyDescent="0.25">
      <c r="A342" s="3" t="s">
        <v>30</v>
      </c>
      <c r="B342">
        <v>17.647076469999998</v>
      </c>
    </row>
    <row r="343" spans="1:2" x14ac:dyDescent="0.25">
      <c r="A343" s="3" t="s">
        <v>46</v>
      </c>
      <c r="B343">
        <v>13.461120879999999</v>
      </c>
    </row>
    <row r="344" spans="1:2" x14ac:dyDescent="0.25">
      <c r="A344" s="2" t="s">
        <v>452</v>
      </c>
      <c r="B344">
        <v>1.9834580447999999</v>
      </c>
    </row>
    <row r="345" spans="1:2" x14ac:dyDescent="0.25">
      <c r="A345" s="3" t="s">
        <v>14</v>
      </c>
      <c r="B345">
        <v>1.9834580447999999</v>
      </c>
    </row>
    <row r="346" spans="1:2" x14ac:dyDescent="0.25">
      <c r="A346" s="2" t="s">
        <v>454</v>
      </c>
      <c r="B346">
        <v>7.4222090429000001E-4</v>
      </c>
    </row>
    <row r="347" spans="1:2" x14ac:dyDescent="0.25">
      <c r="A347" s="3" t="s">
        <v>14</v>
      </c>
      <c r="B347">
        <v>7.4222090429000001E-4</v>
      </c>
    </row>
    <row r="348" spans="1:2" x14ac:dyDescent="0.25">
      <c r="A348" s="2" t="s">
        <v>458</v>
      </c>
      <c r="B348">
        <v>7.4222090429000001E-4</v>
      </c>
    </row>
    <row r="349" spans="1:2" x14ac:dyDescent="0.25">
      <c r="A349" s="3" t="s">
        <v>14</v>
      </c>
      <c r="B349">
        <v>7.4222090429000001E-4</v>
      </c>
    </row>
    <row r="350" spans="1:2" x14ac:dyDescent="0.25">
      <c r="A350" s="2" t="s">
        <v>460</v>
      </c>
      <c r="B350">
        <v>7.4222090429000001E-4</v>
      </c>
    </row>
    <row r="351" spans="1:2" x14ac:dyDescent="0.25">
      <c r="A351" s="3" t="s">
        <v>14</v>
      </c>
      <c r="B351">
        <v>7.4222090429000001E-4</v>
      </c>
    </row>
    <row r="352" spans="1:2" x14ac:dyDescent="0.25">
      <c r="A352" s="2" t="s">
        <v>462</v>
      </c>
      <c r="B352">
        <v>7.4222090429000001E-4</v>
      </c>
    </row>
    <row r="353" spans="1:2" x14ac:dyDescent="0.25">
      <c r="A353" s="3" t="s">
        <v>14</v>
      </c>
      <c r="B353">
        <v>7.4222090429000001E-4</v>
      </c>
    </row>
    <row r="354" spans="1:2" x14ac:dyDescent="0.25">
      <c r="A354" s="2" t="s">
        <v>464</v>
      </c>
      <c r="B354">
        <v>5.0000000000000004E-6</v>
      </c>
    </row>
    <row r="355" spans="1:2" x14ac:dyDescent="0.25">
      <c r="A355" s="3" t="s">
        <v>14</v>
      </c>
      <c r="B355">
        <v>5.0000000000000004E-6</v>
      </c>
    </row>
    <row r="356" spans="1:2" x14ac:dyDescent="0.25">
      <c r="A356" s="2" t="s">
        <v>466</v>
      </c>
      <c r="B356">
        <v>1.1912161712700001E-3</v>
      </c>
    </row>
    <row r="357" spans="1:2" x14ac:dyDescent="0.25">
      <c r="A357" s="3" t="s">
        <v>14</v>
      </c>
      <c r="B357">
        <v>1.1912161712700001E-3</v>
      </c>
    </row>
    <row r="358" spans="1:2" x14ac:dyDescent="0.25">
      <c r="A358" s="2" t="s">
        <v>470</v>
      </c>
      <c r="B358">
        <v>1.1912161712700001E-3</v>
      </c>
    </row>
    <row r="359" spans="1:2" x14ac:dyDescent="0.25">
      <c r="A359" s="3" t="s">
        <v>14</v>
      </c>
      <c r="B359">
        <v>1.1912161712700001E-3</v>
      </c>
    </row>
    <row r="360" spans="1:2" x14ac:dyDescent="0.25">
      <c r="A360" s="2" t="s">
        <v>472</v>
      </c>
      <c r="B360">
        <v>1.6496850696760001E-2</v>
      </c>
    </row>
    <row r="361" spans="1:2" x14ac:dyDescent="0.25">
      <c r="A361" s="3" t="s">
        <v>14</v>
      </c>
      <c r="B361">
        <v>1.6496850696760001E-2</v>
      </c>
    </row>
    <row r="362" spans="1:2" x14ac:dyDescent="0.25">
      <c r="A362" s="2" t="s">
        <v>473</v>
      </c>
      <c r="B362">
        <v>3.8873277035999998E-3</v>
      </c>
    </row>
    <row r="363" spans="1:2" x14ac:dyDescent="0.25">
      <c r="A363" s="3" t="s">
        <v>14</v>
      </c>
      <c r="B363">
        <v>3.8873277035999998E-3</v>
      </c>
    </row>
    <row r="364" spans="1:2" x14ac:dyDescent="0.25">
      <c r="A364" s="2" t="s">
        <v>474</v>
      </c>
      <c r="B364">
        <v>2.6176727421000001E-3</v>
      </c>
    </row>
    <row r="365" spans="1:2" x14ac:dyDescent="0.25">
      <c r="A365" s="3" t="s">
        <v>14</v>
      </c>
      <c r="B365">
        <v>2.6176727421000001E-3</v>
      </c>
    </row>
    <row r="366" spans="1:2" x14ac:dyDescent="0.25">
      <c r="A366" s="2" t="s">
        <v>478</v>
      </c>
      <c r="B366">
        <v>0.18</v>
      </c>
    </row>
    <row r="367" spans="1:2" x14ac:dyDescent="0.25">
      <c r="A367" s="3" t="s">
        <v>35</v>
      </c>
      <c r="B367">
        <v>0.18</v>
      </c>
    </row>
    <row r="368" spans="1:2" x14ac:dyDescent="0.25">
      <c r="A368" s="2" t="s">
        <v>479</v>
      </c>
      <c r="B368">
        <v>1.3430458425000001E-3</v>
      </c>
    </row>
    <row r="369" spans="1:2" x14ac:dyDescent="0.25">
      <c r="A369" s="3" t="s">
        <v>14</v>
      </c>
      <c r="B369">
        <v>1.3430458425000001E-3</v>
      </c>
    </row>
    <row r="370" spans="1:2" x14ac:dyDescent="0.25">
      <c r="A370" s="2" t="s">
        <v>481</v>
      </c>
      <c r="B370">
        <v>2.3331148012499998</v>
      </c>
    </row>
    <row r="371" spans="1:2" x14ac:dyDescent="0.25">
      <c r="A371" s="3" t="s">
        <v>30</v>
      </c>
      <c r="B371">
        <v>1.3235307352500001</v>
      </c>
    </row>
    <row r="372" spans="1:2" x14ac:dyDescent="0.25">
      <c r="A372" s="3" t="s">
        <v>46</v>
      </c>
      <c r="B372">
        <v>1.0095840659999999</v>
      </c>
    </row>
    <row r="373" spans="1:2" x14ac:dyDescent="0.25">
      <c r="A373" s="2" t="s">
        <v>483</v>
      </c>
      <c r="B373">
        <v>31.108197349999998</v>
      </c>
    </row>
    <row r="374" spans="1:2" x14ac:dyDescent="0.25">
      <c r="A374" s="3" t="s">
        <v>30</v>
      </c>
      <c r="B374">
        <v>17.647076469999998</v>
      </c>
    </row>
    <row r="375" spans="1:2" x14ac:dyDescent="0.25">
      <c r="A375" s="3" t="s">
        <v>46</v>
      </c>
      <c r="B375">
        <v>13.461120879999999</v>
      </c>
    </row>
    <row r="376" spans="1:2" x14ac:dyDescent="0.25">
      <c r="A376" s="2" t="s">
        <v>485</v>
      </c>
      <c r="B376">
        <v>2</v>
      </c>
    </row>
    <row r="377" spans="1:2" x14ac:dyDescent="0.25">
      <c r="A377" s="3" t="s">
        <v>14</v>
      </c>
      <c r="B377">
        <v>2</v>
      </c>
    </row>
    <row r="378" spans="1:2" x14ac:dyDescent="0.25">
      <c r="A378" s="2" t="s">
        <v>487</v>
      </c>
      <c r="B378">
        <v>2.0000000000000001E-4</v>
      </c>
    </row>
    <row r="379" spans="1:2" x14ac:dyDescent="0.25">
      <c r="A379" s="3" t="s">
        <v>30</v>
      </c>
      <c r="B379">
        <v>2.0000000000000001E-4</v>
      </c>
    </row>
    <row r="380" spans="1:2" x14ac:dyDescent="0.25">
      <c r="A380" s="2" t="s">
        <v>490</v>
      </c>
      <c r="B380">
        <v>1.5177047970000002</v>
      </c>
    </row>
    <row r="381" spans="1:2" x14ac:dyDescent="0.25">
      <c r="A381" s="3" t="s">
        <v>14</v>
      </c>
      <c r="B381">
        <v>1.5177047970000002</v>
      </c>
    </row>
    <row r="382" spans="1:2" x14ac:dyDescent="0.25">
      <c r="A382" s="2" t="s">
        <v>493</v>
      </c>
      <c r="B382">
        <v>0.01</v>
      </c>
    </row>
    <row r="383" spans="1:2" x14ac:dyDescent="0.25">
      <c r="A383" s="3" t="s">
        <v>14</v>
      </c>
      <c r="B383">
        <v>0.01</v>
      </c>
    </row>
    <row r="384" spans="1:2" x14ac:dyDescent="0.25">
      <c r="A384" s="2" t="s">
        <v>495</v>
      </c>
      <c r="B384">
        <v>0.01</v>
      </c>
    </row>
    <row r="385" spans="1:2" x14ac:dyDescent="0.25">
      <c r="A385" s="3" t="s">
        <v>14</v>
      </c>
      <c r="B385">
        <v>0.01</v>
      </c>
    </row>
    <row r="386" spans="1:2" x14ac:dyDescent="0.25">
      <c r="A386" s="2" t="s">
        <v>497</v>
      </c>
      <c r="B386">
        <v>6.1713749999999996E-7</v>
      </c>
    </row>
    <row r="387" spans="1:2" x14ac:dyDescent="0.25">
      <c r="A387" s="3" t="s">
        <v>14</v>
      </c>
      <c r="B387">
        <v>6.1713749999999996E-7</v>
      </c>
    </row>
    <row r="388" spans="1:2" x14ac:dyDescent="0.25">
      <c r="A388" s="2" t="s">
        <v>500</v>
      </c>
      <c r="B388">
        <v>0.01</v>
      </c>
    </row>
    <row r="389" spans="1:2" x14ac:dyDescent="0.25">
      <c r="A389" s="3" t="s">
        <v>14</v>
      </c>
      <c r="B389">
        <v>0.01</v>
      </c>
    </row>
    <row r="390" spans="1:2" x14ac:dyDescent="0.25">
      <c r="A390" s="2" t="s">
        <v>502</v>
      </c>
      <c r="B390">
        <v>0.01</v>
      </c>
    </row>
    <row r="391" spans="1:2" x14ac:dyDescent="0.25">
      <c r="A391" s="3" t="s">
        <v>14</v>
      </c>
      <c r="B391">
        <v>0.01</v>
      </c>
    </row>
    <row r="392" spans="1:2" x14ac:dyDescent="0.25">
      <c r="A392" s="2" t="s">
        <v>504</v>
      </c>
      <c r="B392">
        <v>4.9902379324999998E-3</v>
      </c>
    </row>
    <row r="393" spans="1:2" x14ac:dyDescent="0.25">
      <c r="A393" s="3" t="s">
        <v>14</v>
      </c>
      <c r="B393">
        <v>4.9902379324999998E-3</v>
      </c>
    </row>
    <row r="394" spans="1:2" x14ac:dyDescent="0.25">
      <c r="A394" s="2" t="s">
        <v>505</v>
      </c>
      <c r="B394">
        <v>4.4912138805000001E-3</v>
      </c>
    </row>
    <row r="395" spans="1:2" x14ac:dyDescent="0.25">
      <c r="A395" s="3" t="s">
        <v>14</v>
      </c>
      <c r="B395">
        <v>4.4912138805000001E-3</v>
      </c>
    </row>
    <row r="396" spans="1:2" x14ac:dyDescent="0.25">
      <c r="A396" s="2" t="s">
        <v>507</v>
      </c>
      <c r="B396">
        <v>7.4626499999999995E-3</v>
      </c>
    </row>
    <row r="397" spans="1:2" x14ac:dyDescent="0.25">
      <c r="A397" s="3" t="s">
        <v>30</v>
      </c>
      <c r="B397">
        <v>7.4626499999999995E-3</v>
      </c>
    </row>
    <row r="398" spans="1:2" x14ac:dyDescent="0.25">
      <c r="A398" s="2" t="s">
        <v>510</v>
      </c>
      <c r="B398">
        <v>0.1323734486</v>
      </c>
    </row>
    <row r="399" spans="1:2" x14ac:dyDescent="0.25">
      <c r="A399" s="3" t="s">
        <v>46</v>
      </c>
      <c r="B399">
        <v>0.1323734486</v>
      </c>
    </row>
    <row r="400" spans="1:2" x14ac:dyDescent="0.25">
      <c r="A400" s="2" t="s">
        <v>512</v>
      </c>
      <c r="B400">
        <v>6.189225E-7</v>
      </c>
    </row>
    <row r="401" spans="1:2" x14ac:dyDescent="0.25">
      <c r="A401" s="3" t="s">
        <v>14</v>
      </c>
      <c r="B401">
        <v>6.189225E-7</v>
      </c>
    </row>
    <row r="402" spans="1:2" x14ac:dyDescent="0.25">
      <c r="A402" s="2" t="s">
        <v>515</v>
      </c>
      <c r="B402">
        <v>5.0055000000000004E-3</v>
      </c>
    </row>
    <row r="403" spans="1:2" x14ac:dyDescent="0.25">
      <c r="A403" s="3" t="s">
        <v>14</v>
      </c>
      <c r="B403">
        <v>5.0055000000000004E-3</v>
      </c>
    </row>
    <row r="404" spans="1:2" x14ac:dyDescent="0.25">
      <c r="A404" s="2" t="s">
        <v>517</v>
      </c>
      <c r="B404">
        <v>0.13568278481500001</v>
      </c>
    </row>
    <row r="405" spans="1:2" x14ac:dyDescent="0.25">
      <c r="A405" s="3" t="s">
        <v>46</v>
      </c>
      <c r="B405">
        <v>0.13568278481500001</v>
      </c>
    </row>
    <row r="406" spans="1:2" x14ac:dyDescent="0.25">
      <c r="A406" s="2" t="s">
        <v>519</v>
      </c>
      <c r="B406">
        <v>1.1261410503000001E-2</v>
      </c>
    </row>
    <row r="407" spans="1:2" x14ac:dyDescent="0.25">
      <c r="A407" s="3" t="s">
        <v>14</v>
      </c>
      <c r="B407">
        <v>1.1261410503000001E-2</v>
      </c>
    </row>
    <row r="408" spans="1:2" x14ac:dyDescent="0.25">
      <c r="A408" s="2" t="s">
        <v>522</v>
      </c>
      <c r="B408">
        <v>0.13568278481500001</v>
      </c>
    </row>
    <row r="409" spans="1:2" x14ac:dyDescent="0.25">
      <c r="A409" s="3" t="s">
        <v>46</v>
      </c>
      <c r="B409">
        <v>0.13568278481500001</v>
      </c>
    </row>
    <row r="410" spans="1:2" x14ac:dyDescent="0.25">
      <c r="A410" s="2" t="s">
        <v>524</v>
      </c>
      <c r="B410">
        <v>0.30285714287999999</v>
      </c>
    </row>
    <row r="411" spans="1:2" x14ac:dyDescent="0.25">
      <c r="A411" s="3" t="s">
        <v>30</v>
      </c>
      <c r="B411">
        <v>0.30285714287999999</v>
      </c>
    </row>
    <row r="412" spans="1:2" x14ac:dyDescent="0.25">
      <c r="A412" s="2" t="s">
        <v>527</v>
      </c>
      <c r="B412">
        <v>7.4035230904999994E-3</v>
      </c>
    </row>
    <row r="413" spans="1:2" x14ac:dyDescent="0.25">
      <c r="A413" s="3" t="s">
        <v>14</v>
      </c>
      <c r="B413">
        <v>7.4035230904999994E-3</v>
      </c>
    </row>
    <row r="414" spans="1:2" x14ac:dyDescent="0.25">
      <c r="A414" s="2" t="s">
        <v>530</v>
      </c>
      <c r="B414">
        <v>3.7444499735999996E-3</v>
      </c>
    </row>
    <row r="415" spans="1:2" x14ac:dyDescent="0.25">
      <c r="A415" s="3" t="s">
        <v>14</v>
      </c>
      <c r="B415">
        <v>3.7444499735999996E-3</v>
      </c>
    </row>
    <row r="416" spans="1:2" x14ac:dyDescent="0.25">
      <c r="A416" s="2" t="s">
        <v>533</v>
      </c>
      <c r="B416">
        <v>7.4730000000000005E-2</v>
      </c>
    </row>
    <row r="417" spans="1:2" x14ac:dyDescent="0.25">
      <c r="A417" s="3" t="s">
        <v>30</v>
      </c>
      <c r="B417">
        <v>7.4730000000000005E-2</v>
      </c>
    </row>
    <row r="418" spans="1:2" x14ac:dyDescent="0.25">
      <c r="A418" s="2" t="s">
        <v>535</v>
      </c>
      <c r="B418">
        <v>31.182367999999997</v>
      </c>
    </row>
    <row r="419" spans="1:2" x14ac:dyDescent="0.25">
      <c r="A419" s="3" t="s">
        <v>14</v>
      </c>
      <c r="B419">
        <v>31.182367999999997</v>
      </c>
    </row>
    <row r="420" spans="1:2" x14ac:dyDescent="0.25">
      <c r="A420" s="2" t="s">
        <v>539</v>
      </c>
      <c r="B420">
        <v>4.6542947108000002E-3</v>
      </c>
    </row>
    <row r="421" spans="1:2" x14ac:dyDescent="0.25">
      <c r="A421" s="3" t="s">
        <v>14</v>
      </c>
      <c r="B421">
        <v>4.6542947108000002E-3</v>
      </c>
    </row>
    <row r="422" spans="1:2" x14ac:dyDescent="0.25">
      <c r="A422" s="2" t="s">
        <v>541</v>
      </c>
      <c r="B422">
        <v>0.12396612779999999</v>
      </c>
    </row>
    <row r="423" spans="1:2" x14ac:dyDescent="0.25">
      <c r="A423" s="3" t="s">
        <v>14</v>
      </c>
      <c r="B423">
        <v>0.12396612779999999</v>
      </c>
    </row>
    <row r="424" spans="1:2" x14ac:dyDescent="0.25">
      <c r="A424" s="2" t="s">
        <v>543</v>
      </c>
      <c r="B424">
        <v>9.9</v>
      </c>
    </row>
    <row r="425" spans="1:2" x14ac:dyDescent="0.25">
      <c r="A425" s="3" t="s">
        <v>14</v>
      </c>
      <c r="B425">
        <v>9.9</v>
      </c>
    </row>
    <row r="426" spans="1:2" x14ac:dyDescent="0.25">
      <c r="A426" s="2" t="s">
        <v>544</v>
      </c>
      <c r="B426">
        <v>9.9</v>
      </c>
    </row>
    <row r="427" spans="1:2" x14ac:dyDescent="0.25">
      <c r="A427" s="3" t="s">
        <v>14</v>
      </c>
      <c r="B427">
        <v>9.9</v>
      </c>
    </row>
    <row r="428" spans="1:2" x14ac:dyDescent="0.25">
      <c r="A428" s="2" t="s">
        <v>545</v>
      </c>
      <c r="B428">
        <v>0.6995319081000001</v>
      </c>
    </row>
    <row r="429" spans="1:2" x14ac:dyDescent="0.25">
      <c r="A429" s="3" t="s">
        <v>14</v>
      </c>
      <c r="B429">
        <v>0.6995319081000001</v>
      </c>
    </row>
    <row r="430" spans="1:2" x14ac:dyDescent="0.25">
      <c r="A430" s="2" t="s">
        <v>547</v>
      </c>
      <c r="B430">
        <v>5.5962552648000008</v>
      </c>
    </row>
    <row r="431" spans="1:2" x14ac:dyDescent="0.25">
      <c r="A431" s="3" t="s">
        <v>14</v>
      </c>
      <c r="B431">
        <v>5.5962552648000008</v>
      </c>
    </row>
    <row r="432" spans="1:2" x14ac:dyDescent="0.25">
      <c r="A432" s="2" t="s">
        <v>548</v>
      </c>
      <c r="B432">
        <v>0.6995319081000001</v>
      </c>
    </row>
    <row r="433" spans="1:2" x14ac:dyDescent="0.25">
      <c r="A433" s="3" t="s">
        <v>14</v>
      </c>
      <c r="B433">
        <v>0.6995319081000001</v>
      </c>
    </row>
    <row r="434" spans="1:2" x14ac:dyDescent="0.25">
      <c r="A434" s="2" t="s">
        <v>550</v>
      </c>
      <c r="B434">
        <v>5.5962552648000008</v>
      </c>
    </row>
    <row r="435" spans="1:2" x14ac:dyDescent="0.25">
      <c r="A435" s="3" t="s">
        <v>14</v>
      </c>
      <c r="B435">
        <v>5.5962552648000008</v>
      </c>
    </row>
    <row r="436" spans="1:2" x14ac:dyDescent="0.25">
      <c r="A436" s="2" t="s">
        <v>381</v>
      </c>
      <c r="B436">
        <v>1.9933753349760002</v>
      </c>
    </row>
    <row r="437" spans="1:2" x14ac:dyDescent="0.25">
      <c r="A437" s="3" t="s">
        <v>14</v>
      </c>
      <c r="B437">
        <v>1.9933753349760002</v>
      </c>
    </row>
    <row r="438" spans="1:2" x14ac:dyDescent="0.25">
      <c r="A438" s="2" t="s">
        <v>553</v>
      </c>
      <c r="B438">
        <v>6.3805169999999994E-2</v>
      </c>
    </row>
    <row r="439" spans="1:2" x14ac:dyDescent="0.25">
      <c r="A439" s="3" t="s">
        <v>14</v>
      </c>
      <c r="B439">
        <v>6.3805169999999994E-2</v>
      </c>
    </row>
    <row r="440" spans="1:2" x14ac:dyDescent="0.25">
      <c r="A440" s="2" t="s">
        <v>555</v>
      </c>
      <c r="B440">
        <v>0.12761033999999999</v>
      </c>
    </row>
    <row r="441" spans="1:2" x14ac:dyDescent="0.25">
      <c r="A441" s="3" t="s">
        <v>14</v>
      </c>
      <c r="B441">
        <v>0.12761033999999999</v>
      </c>
    </row>
    <row r="442" spans="1:2" x14ac:dyDescent="0.25">
      <c r="A442" s="2" t="s">
        <v>556</v>
      </c>
      <c r="B442">
        <v>0.12761033999999999</v>
      </c>
    </row>
    <row r="443" spans="1:2" x14ac:dyDescent="0.25">
      <c r="A443" s="3" t="s">
        <v>14</v>
      </c>
      <c r="B443">
        <v>0.12761033999999999</v>
      </c>
    </row>
    <row r="444" spans="1:2" x14ac:dyDescent="0.25">
      <c r="A444" s="2" t="s">
        <v>558</v>
      </c>
      <c r="B444">
        <v>0.12761033999999999</v>
      </c>
    </row>
    <row r="445" spans="1:2" x14ac:dyDescent="0.25">
      <c r="A445" s="3" t="s">
        <v>14</v>
      </c>
      <c r="B445">
        <v>0.12761033999999999</v>
      </c>
    </row>
    <row r="446" spans="1:2" x14ac:dyDescent="0.25">
      <c r="A446" s="2" t="s">
        <v>560</v>
      </c>
      <c r="B446">
        <v>0.12761033999999999</v>
      </c>
    </row>
    <row r="447" spans="1:2" x14ac:dyDescent="0.25">
      <c r="A447" s="3" t="s">
        <v>14</v>
      </c>
      <c r="B447">
        <v>0.12761033999999999</v>
      </c>
    </row>
    <row r="448" spans="1:2" x14ac:dyDescent="0.25">
      <c r="A448" s="2" t="s">
        <v>562</v>
      </c>
      <c r="B448">
        <v>0.12761033999999999</v>
      </c>
    </row>
    <row r="449" spans="1:2" x14ac:dyDescent="0.25">
      <c r="A449" s="3" t="s">
        <v>14</v>
      </c>
      <c r="B449">
        <v>0.12761033999999999</v>
      </c>
    </row>
    <row r="450" spans="1:2" x14ac:dyDescent="0.25">
      <c r="A450" s="2" t="s">
        <v>564</v>
      </c>
      <c r="B450">
        <v>0.12761033999999999</v>
      </c>
    </row>
    <row r="451" spans="1:2" x14ac:dyDescent="0.25">
      <c r="A451" s="3" t="s">
        <v>14</v>
      </c>
      <c r="B451">
        <v>0.12761033999999999</v>
      </c>
    </row>
    <row r="452" spans="1:2" x14ac:dyDescent="0.25">
      <c r="A452" s="2" t="s">
        <v>566</v>
      </c>
      <c r="B452">
        <v>0.12761033999999999</v>
      </c>
    </row>
    <row r="453" spans="1:2" x14ac:dyDescent="0.25">
      <c r="A453" s="3" t="s">
        <v>14</v>
      </c>
      <c r="B453">
        <v>0.12761033999999999</v>
      </c>
    </row>
    <row r="454" spans="1:2" x14ac:dyDescent="0.25">
      <c r="A454" s="2" t="s">
        <v>568</v>
      </c>
      <c r="B454">
        <v>1.6E-2</v>
      </c>
    </row>
    <row r="455" spans="1:2" x14ac:dyDescent="0.25">
      <c r="A455" s="3" t="s">
        <v>14</v>
      </c>
      <c r="B455">
        <v>1.6E-2</v>
      </c>
    </row>
    <row r="456" spans="1:2" x14ac:dyDescent="0.25">
      <c r="A456" s="2" t="s">
        <v>571</v>
      </c>
      <c r="B456">
        <v>3.2000000000000001E-2</v>
      </c>
    </row>
    <row r="457" spans="1:2" x14ac:dyDescent="0.25">
      <c r="A457" s="3" t="s">
        <v>14</v>
      </c>
      <c r="B457">
        <v>3.2000000000000001E-2</v>
      </c>
    </row>
    <row r="458" spans="1:2" x14ac:dyDescent="0.25">
      <c r="A458" s="2" t="s">
        <v>574</v>
      </c>
      <c r="B458">
        <v>1.6E-2</v>
      </c>
    </row>
    <row r="459" spans="1:2" x14ac:dyDescent="0.25">
      <c r="A459" s="3" t="s">
        <v>14</v>
      </c>
      <c r="B459">
        <v>1.6E-2</v>
      </c>
    </row>
    <row r="460" spans="1:2" x14ac:dyDescent="0.25">
      <c r="A460" s="2" t="s">
        <v>575</v>
      </c>
      <c r="B460">
        <v>3.2000000000000001E-2</v>
      </c>
    </row>
    <row r="461" spans="1:2" x14ac:dyDescent="0.25">
      <c r="A461" s="3" t="s">
        <v>14</v>
      </c>
      <c r="B461">
        <v>3.2000000000000001E-2</v>
      </c>
    </row>
    <row r="462" spans="1:2" x14ac:dyDescent="0.25">
      <c r="A462" s="2" t="s">
        <v>576</v>
      </c>
      <c r="B462">
        <v>1E-3</v>
      </c>
    </row>
    <row r="463" spans="1:2" x14ac:dyDescent="0.25">
      <c r="A463" s="3" t="s">
        <v>30</v>
      </c>
      <c r="B463">
        <v>1E-3</v>
      </c>
    </row>
    <row r="464" spans="1:2" x14ac:dyDescent="0.25">
      <c r="A464" s="2" t="s">
        <v>579</v>
      </c>
      <c r="B464">
        <v>0.13568278481500001</v>
      </c>
    </row>
    <row r="465" spans="1:2" x14ac:dyDescent="0.25">
      <c r="A465" s="3" t="s">
        <v>46</v>
      </c>
      <c r="B465">
        <v>0.13568278481500001</v>
      </c>
    </row>
    <row r="466" spans="1:2" x14ac:dyDescent="0.25">
      <c r="A466" s="2" t="s">
        <v>319</v>
      </c>
      <c r="B466">
        <v>0.245964539275</v>
      </c>
    </row>
    <row r="467" spans="1:2" x14ac:dyDescent="0.25">
      <c r="A467" s="3" t="s">
        <v>14</v>
      </c>
      <c r="B467">
        <v>0.245964539275</v>
      </c>
    </row>
    <row r="468" spans="1:2" x14ac:dyDescent="0.25">
      <c r="A468" s="2" t="s">
        <v>322</v>
      </c>
      <c r="B468">
        <v>1.8201375906350001</v>
      </c>
    </row>
    <row r="469" spans="1:2" x14ac:dyDescent="0.25">
      <c r="A469" s="3" t="s">
        <v>14</v>
      </c>
      <c r="B469">
        <v>1.8201375906350001</v>
      </c>
    </row>
    <row r="470" spans="1:2" x14ac:dyDescent="0.25">
      <c r="A470" s="2" t="s">
        <v>320</v>
      </c>
      <c r="B470">
        <v>0.79029486669769999</v>
      </c>
    </row>
    <row r="471" spans="1:2" x14ac:dyDescent="0.25">
      <c r="A471" s="3" t="s">
        <v>14</v>
      </c>
      <c r="B471">
        <v>0.79029486669769999</v>
      </c>
    </row>
    <row r="472" spans="1:2" x14ac:dyDescent="0.25">
      <c r="A472" s="2" t="s">
        <v>323</v>
      </c>
      <c r="B472">
        <v>3.1594817334573997</v>
      </c>
    </row>
    <row r="473" spans="1:2" x14ac:dyDescent="0.25">
      <c r="A473" s="3" t="s">
        <v>14</v>
      </c>
      <c r="B473">
        <v>3.1594817334573997</v>
      </c>
    </row>
    <row r="474" spans="1:2" x14ac:dyDescent="0.25">
      <c r="A474" s="2" t="s">
        <v>330</v>
      </c>
      <c r="B474">
        <v>0.78708652568000004</v>
      </c>
    </row>
    <row r="475" spans="1:2" x14ac:dyDescent="0.25">
      <c r="A475" s="3" t="s">
        <v>14</v>
      </c>
      <c r="B475">
        <v>0.78708652568000004</v>
      </c>
    </row>
    <row r="476" spans="1:2" x14ac:dyDescent="0.25">
      <c r="A476" s="2" t="s">
        <v>583</v>
      </c>
      <c r="B476">
        <v>26.227277532740001</v>
      </c>
    </row>
    <row r="477" spans="1:2" x14ac:dyDescent="0.25">
      <c r="A477" s="3" t="s">
        <v>14</v>
      </c>
      <c r="B477">
        <v>26.227277532740001</v>
      </c>
    </row>
    <row r="478" spans="1:2" x14ac:dyDescent="0.25">
      <c r="A478" s="2" t="s">
        <v>585</v>
      </c>
      <c r="B478">
        <v>17.100743625650001</v>
      </c>
    </row>
    <row r="479" spans="1:2" x14ac:dyDescent="0.25">
      <c r="A479" s="3" t="s">
        <v>14</v>
      </c>
      <c r="B479">
        <v>17.100743625650001</v>
      </c>
    </row>
    <row r="480" spans="1:2" x14ac:dyDescent="0.25">
      <c r="A480" s="2" t="s">
        <v>586</v>
      </c>
      <c r="B480">
        <v>9.1265339070899998</v>
      </c>
    </row>
    <row r="481" spans="1:2" x14ac:dyDescent="0.25">
      <c r="A481" s="3" t="s">
        <v>14</v>
      </c>
      <c r="B481">
        <v>9.1265339070899998</v>
      </c>
    </row>
    <row r="482" spans="1:2" x14ac:dyDescent="0.25">
      <c r="A482" s="2" t="s">
        <v>347</v>
      </c>
      <c r="B482">
        <v>0.37957719955199998</v>
      </c>
    </row>
    <row r="483" spans="1:2" x14ac:dyDescent="0.25">
      <c r="A483" s="3" t="s">
        <v>14</v>
      </c>
      <c r="B483">
        <v>0.37957719955199998</v>
      </c>
    </row>
    <row r="484" spans="1:2" x14ac:dyDescent="0.25">
      <c r="A484" s="2" t="s">
        <v>350</v>
      </c>
      <c r="B484">
        <v>2.9259075798800001</v>
      </c>
    </row>
    <row r="485" spans="1:2" x14ac:dyDescent="0.25">
      <c r="A485" s="3" t="s">
        <v>14</v>
      </c>
      <c r="B485">
        <v>2.9259075798800001</v>
      </c>
    </row>
    <row r="486" spans="1:2" x14ac:dyDescent="0.25">
      <c r="A486" s="2" t="s">
        <v>348</v>
      </c>
      <c r="B486">
        <v>0.73998923571000008</v>
      </c>
    </row>
    <row r="487" spans="1:2" x14ac:dyDescent="0.25">
      <c r="A487" s="3" t="s">
        <v>14</v>
      </c>
      <c r="B487">
        <v>0.73998923571000008</v>
      </c>
    </row>
    <row r="488" spans="1:2" x14ac:dyDescent="0.25">
      <c r="A488" s="2" t="s">
        <v>591</v>
      </c>
      <c r="B488">
        <v>18.023711926499999</v>
      </c>
    </row>
    <row r="489" spans="1:2" x14ac:dyDescent="0.25">
      <c r="A489" s="3" t="s">
        <v>14</v>
      </c>
      <c r="B489">
        <v>18.023711926499999</v>
      </c>
    </row>
    <row r="490" spans="1:2" x14ac:dyDescent="0.25">
      <c r="A490" s="2" t="s">
        <v>351</v>
      </c>
      <c r="B490">
        <v>5.5581413704439999</v>
      </c>
    </row>
    <row r="491" spans="1:2" x14ac:dyDescent="0.25">
      <c r="A491" s="3" t="s">
        <v>14</v>
      </c>
      <c r="B491">
        <v>5.5581413704439999</v>
      </c>
    </row>
    <row r="492" spans="1:2" x14ac:dyDescent="0.25">
      <c r="A492" s="2" t="s">
        <v>592</v>
      </c>
      <c r="B492">
        <v>2.4457142856000001E-2</v>
      </c>
    </row>
    <row r="493" spans="1:2" x14ac:dyDescent="0.25">
      <c r="A493" s="3" t="s">
        <v>14</v>
      </c>
      <c r="B493">
        <v>2.4457142856000001E-2</v>
      </c>
    </row>
    <row r="494" spans="1:2" x14ac:dyDescent="0.25">
      <c r="A494" s="2" t="s">
        <v>404</v>
      </c>
      <c r="B494">
        <v>0.18342857141999999</v>
      </c>
    </row>
    <row r="495" spans="1:2" x14ac:dyDescent="0.25">
      <c r="A495" s="3" t="s">
        <v>14</v>
      </c>
      <c r="B495">
        <v>0.18342857141999999</v>
      </c>
    </row>
    <row r="496" spans="1:2" x14ac:dyDescent="0.25">
      <c r="A496" s="2" t="s">
        <v>406</v>
      </c>
      <c r="B496">
        <v>1.5285714285000001</v>
      </c>
    </row>
    <row r="497" spans="1:2" x14ac:dyDescent="0.25">
      <c r="A497" s="3" t="s">
        <v>14</v>
      </c>
      <c r="B497">
        <v>1.5285714285000001</v>
      </c>
    </row>
    <row r="498" spans="1:2" x14ac:dyDescent="0.25">
      <c r="A498" s="2" t="s">
        <v>594</v>
      </c>
      <c r="B498">
        <v>2.4457142856000001E-2</v>
      </c>
    </row>
    <row r="499" spans="1:2" x14ac:dyDescent="0.25">
      <c r="A499" s="3" t="s">
        <v>14</v>
      </c>
      <c r="B499">
        <v>2.4457142856000001E-2</v>
      </c>
    </row>
    <row r="500" spans="1:2" x14ac:dyDescent="0.25">
      <c r="A500" s="2" t="s">
        <v>595</v>
      </c>
      <c r="B500">
        <v>18.023711926499999</v>
      </c>
    </row>
    <row r="501" spans="1:2" x14ac:dyDescent="0.25">
      <c r="A501" s="3" t="s">
        <v>14</v>
      </c>
      <c r="B501">
        <v>18.023711926499999</v>
      </c>
    </row>
    <row r="502" spans="1:2" x14ac:dyDescent="0.25">
      <c r="A502" s="2" t="s">
        <v>597</v>
      </c>
      <c r="B502">
        <v>5.5962552648000008</v>
      </c>
    </row>
    <row r="503" spans="1:2" x14ac:dyDescent="0.25">
      <c r="A503" s="3" t="s">
        <v>14</v>
      </c>
      <c r="B503">
        <v>5.5962552648000008</v>
      </c>
    </row>
    <row r="504" spans="1:2" x14ac:dyDescent="0.25">
      <c r="A504" s="2" t="s">
        <v>599</v>
      </c>
      <c r="B504">
        <v>5.5962552648000008</v>
      </c>
    </row>
    <row r="505" spans="1:2" x14ac:dyDescent="0.25">
      <c r="A505" s="3" t="s">
        <v>14</v>
      </c>
      <c r="B505">
        <v>5.5962552648000008</v>
      </c>
    </row>
    <row r="506" spans="1:2" x14ac:dyDescent="0.25">
      <c r="A506" s="2" t="s">
        <v>601</v>
      </c>
      <c r="B506">
        <v>2.9259075798800001</v>
      </c>
    </row>
    <row r="507" spans="1:2" x14ac:dyDescent="0.25">
      <c r="A507" s="3" t="s">
        <v>14</v>
      </c>
      <c r="B507">
        <v>2.9259075798800001</v>
      </c>
    </row>
    <row r="508" spans="1:2" x14ac:dyDescent="0.25">
      <c r="A508" s="2" t="s">
        <v>603</v>
      </c>
      <c r="B508">
        <v>8.4840489503240004</v>
      </c>
    </row>
    <row r="509" spans="1:2" x14ac:dyDescent="0.25">
      <c r="A509" s="3" t="s">
        <v>14</v>
      </c>
      <c r="B509">
        <v>8.4840489503240004</v>
      </c>
    </row>
    <row r="510" spans="1:2" x14ac:dyDescent="0.25">
      <c r="A510" s="2" t="s">
        <v>605</v>
      </c>
      <c r="B510">
        <v>1E-3</v>
      </c>
    </row>
    <row r="511" spans="1:2" x14ac:dyDescent="0.25">
      <c r="A511" s="3" t="s">
        <v>30</v>
      </c>
      <c r="B511">
        <v>1E-3</v>
      </c>
    </row>
    <row r="512" spans="1:2" x14ac:dyDescent="0.25">
      <c r="A512" s="2" t="s">
        <v>607</v>
      </c>
      <c r="B512">
        <v>0.61357805911200003</v>
      </c>
    </row>
    <row r="513" spans="1:2" x14ac:dyDescent="0.25">
      <c r="A513" s="3" t="s">
        <v>14</v>
      </c>
      <c r="B513">
        <v>0.61357805911200003</v>
      </c>
    </row>
    <row r="514" spans="1:2" x14ac:dyDescent="0.25">
      <c r="A514" s="2" t="s">
        <v>610</v>
      </c>
      <c r="B514">
        <v>4.4000000000000004E-2</v>
      </c>
    </row>
    <row r="515" spans="1:2" x14ac:dyDescent="0.25">
      <c r="A515" s="3" t="s">
        <v>14</v>
      </c>
      <c r="B515">
        <v>4.4000000000000004E-2</v>
      </c>
    </row>
    <row r="516" spans="1:2" x14ac:dyDescent="0.25">
      <c r="A516" s="2" t="s">
        <v>613</v>
      </c>
      <c r="B516">
        <v>4.4000000000000004E-2</v>
      </c>
    </row>
    <row r="517" spans="1:2" x14ac:dyDescent="0.25">
      <c r="A517" s="3" t="s">
        <v>14</v>
      </c>
      <c r="B517">
        <v>4.4000000000000004E-2</v>
      </c>
    </row>
    <row r="518" spans="1:2" x14ac:dyDescent="0.25">
      <c r="A518" s="2" t="s">
        <v>614</v>
      </c>
      <c r="B518">
        <v>31.182367999999997</v>
      </c>
    </row>
    <row r="519" spans="1:2" x14ac:dyDescent="0.25">
      <c r="A519" s="3" t="s">
        <v>14</v>
      </c>
      <c r="B519">
        <v>31.182367999999997</v>
      </c>
    </row>
    <row r="520" spans="1:2" x14ac:dyDescent="0.25">
      <c r="A520" s="2" t="s">
        <v>618</v>
      </c>
      <c r="B520">
        <v>0.3</v>
      </c>
    </row>
    <row r="521" spans="1:2" x14ac:dyDescent="0.25">
      <c r="A521" s="3" t="s">
        <v>14</v>
      </c>
      <c r="B521">
        <v>0.3</v>
      </c>
    </row>
    <row r="522" spans="1:2" x14ac:dyDescent="0.25">
      <c r="A522" s="2" t="s">
        <v>621</v>
      </c>
      <c r="B522">
        <v>1.4999999999999999E-2</v>
      </c>
    </row>
    <row r="523" spans="1:2" x14ac:dyDescent="0.25">
      <c r="A523" s="3" t="s">
        <v>14</v>
      </c>
      <c r="B523">
        <v>1.4999999999999999E-2</v>
      </c>
    </row>
    <row r="524" spans="1:2" x14ac:dyDescent="0.25">
      <c r="A524" s="2" t="s">
        <v>625</v>
      </c>
      <c r="B524">
        <v>0.01</v>
      </c>
    </row>
    <row r="525" spans="1:2" x14ac:dyDescent="0.25">
      <c r="A525" s="3" t="s">
        <v>14</v>
      </c>
      <c r="B525">
        <v>0.01</v>
      </c>
    </row>
    <row r="526" spans="1:2" x14ac:dyDescent="0.25">
      <c r="A526" s="2" t="s">
        <v>629</v>
      </c>
      <c r="B526">
        <v>2.2800307399999998E-3</v>
      </c>
    </row>
    <row r="527" spans="1:2" x14ac:dyDescent="0.25">
      <c r="A527" s="3" t="s">
        <v>14</v>
      </c>
      <c r="B527">
        <v>2.2800307399999998E-3</v>
      </c>
    </row>
    <row r="528" spans="1:2" x14ac:dyDescent="0.25">
      <c r="A528" s="2" t="s">
        <v>632</v>
      </c>
      <c r="B528">
        <v>2.5080338140000004E-3</v>
      </c>
    </row>
    <row r="529" spans="1:2" x14ac:dyDescent="0.25">
      <c r="A529" s="3" t="s">
        <v>14</v>
      </c>
      <c r="B529">
        <v>2.5080338140000004E-3</v>
      </c>
    </row>
    <row r="530" spans="1:2" x14ac:dyDescent="0.25">
      <c r="A530" s="2" t="s">
        <v>634</v>
      </c>
      <c r="B530">
        <v>180</v>
      </c>
    </row>
    <row r="531" spans="1:2" x14ac:dyDescent="0.25">
      <c r="A531" s="3" t="s">
        <v>14</v>
      </c>
      <c r="B531">
        <v>180</v>
      </c>
    </row>
    <row r="532" spans="1:2" x14ac:dyDescent="0.25">
      <c r="A532" s="2" t="s">
        <v>637</v>
      </c>
      <c r="B532">
        <v>99</v>
      </c>
    </row>
    <row r="533" spans="1:2" x14ac:dyDescent="0.25">
      <c r="A533" s="3" t="s">
        <v>14</v>
      </c>
      <c r="B533">
        <v>99</v>
      </c>
    </row>
    <row r="534" spans="1:2" x14ac:dyDescent="0.25">
      <c r="A534" s="2" t="s">
        <v>640</v>
      </c>
      <c r="B534">
        <v>3.5999999999999999E-3</v>
      </c>
    </row>
    <row r="535" spans="1:2" x14ac:dyDescent="0.25">
      <c r="A535" s="3" t="s">
        <v>14</v>
      </c>
      <c r="B535">
        <v>3.5999999999999999E-3</v>
      </c>
    </row>
    <row r="536" spans="1:2" x14ac:dyDescent="0.25">
      <c r="A536" s="2" t="s">
        <v>644</v>
      </c>
      <c r="B536">
        <v>2.3999999999999998E-3</v>
      </c>
    </row>
    <row r="537" spans="1:2" x14ac:dyDescent="0.25">
      <c r="A537" s="3" t="s">
        <v>14</v>
      </c>
      <c r="B537">
        <v>2.3999999999999998E-3</v>
      </c>
    </row>
    <row r="538" spans="1:2" x14ac:dyDescent="0.25">
      <c r="A538" s="2" t="s">
        <v>648</v>
      </c>
      <c r="B538">
        <v>1.4999999999999999E-2</v>
      </c>
    </row>
    <row r="539" spans="1:2" x14ac:dyDescent="0.25">
      <c r="A539" s="3" t="s">
        <v>14</v>
      </c>
      <c r="B539">
        <v>1.4999999999999999E-2</v>
      </c>
    </row>
    <row r="540" spans="1:2" x14ac:dyDescent="0.25">
      <c r="A540" s="2" t="s">
        <v>651</v>
      </c>
      <c r="B540">
        <v>3.1600000000000003E-2</v>
      </c>
    </row>
    <row r="541" spans="1:2" x14ac:dyDescent="0.25">
      <c r="A541" s="3" t="s">
        <v>14</v>
      </c>
      <c r="B541">
        <v>3.1600000000000003E-2</v>
      </c>
    </row>
    <row r="542" spans="1:2" x14ac:dyDescent="0.25">
      <c r="A542" s="2" t="s">
        <v>654</v>
      </c>
      <c r="B542">
        <v>4.2499999999999996E-2</v>
      </c>
    </row>
    <row r="543" spans="1:2" x14ac:dyDescent="0.25">
      <c r="A543" s="3" t="s">
        <v>14</v>
      </c>
      <c r="B543">
        <v>4.2499999999999996E-2</v>
      </c>
    </row>
    <row r="544" spans="1:2" x14ac:dyDescent="0.25">
      <c r="A544" s="2" t="s">
        <v>658</v>
      </c>
      <c r="B544">
        <v>1.4999999999999999E-2</v>
      </c>
    </row>
    <row r="545" spans="1:2" x14ac:dyDescent="0.25">
      <c r="A545" s="3" t="s">
        <v>14</v>
      </c>
      <c r="B545">
        <v>1.4999999999999999E-2</v>
      </c>
    </row>
    <row r="546" spans="1:2" x14ac:dyDescent="0.25">
      <c r="A546" s="2" t="s">
        <v>659</v>
      </c>
      <c r="B546">
        <v>0.01</v>
      </c>
    </row>
    <row r="547" spans="1:2" x14ac:dyDescent="0.25">
      <c r="A547" s="3" t="s">
        <v>14</v>
      </c>
      <c r="B547">
        <v>0.01</v>
      </c>
    </row>
    <row r="548" spans="1:2" x14ac:dyDescent="0.25">
      <c r="A548" s="2" t="s">
        <v>650</v>
      </c>
      <c r="B548">
        <v>2.9000000000000005E-2</v>
      </c>
    </row>
    <row r="549" spans="1:2" x14ac:dyDescent="0.25">
      <c r="A549" s="3" t="s">
        <v>14</v>
      </c>
      <c r="B549">
        <v>2.9000000000000005E-2</v>
      </c>
    </row>
    <row r="550" spans="1:2" x14ac:dyDescent="0.25">
      <c r="A550" s="2" t="s">
        <v>660</v>
      </c>
      <c r="B550">
        <v>3.1600000000000003E-2</v>
      </c>
    </row>
    <row r="551" spans="1:2" x14ac:dyDescent="0.25">
      <c r="A551" s="3" t="s">
        <v>14</v>
      </c>
      <c r="B551">
        <v>3.1600000000000003E-2</v>
      </c>
    </row>
    <row r="552" spans="1:2" x14ac:dyDescent="0.25">
      <c r="A552" s="2" t="s">
        <v>661</v>
      </c>
      <c r="B552">
        <v>9.0000000000000011E-3</v>
      </c>
    </row>
    <row r="553" spans="1:2" x14ac:dyDescent="0.25">
      <c r="A553" s="3" t="s">
        <v>14</v>
      </c>
      <c r="B553">
        <v>9.0000000000000011E-3</v>
      </c>
    </row>
    <row r="554" spans="1:2" x14ac:dyDescent="0.25">
      <c r="A554" s="2" t="s">
        <v>664</v>
      </c>
      <c r="B554">
        <v>1.7500000000000002E-2</v>
      </c>
    </row>
    <row r="555" spans="1:2" x14ac:dyDescent="0.25">
      <c r="A555" s="3" t="s">
        <v>14</v>
      </c>
      <c r="B555">
        <v>1.7500000000000002E-2</v>
      </c>
    </row>
    <row r="556" spans="1:2" x14ac:dyDescent="0.25">
      <c r="A556" s="2" t="s">
        <v>669</v>
      </c>
      <c r="B556">
        <v>0.3</v>
      </c>
    </row>
    <row r="557" spans="1:2" x14ac:dyDescent="0.25">
      <c r="A557" s="3" t="s">
        <v>14</v>
      </c>
      <c r="B557">
        <v>0.3</v>
      </c>
    </row>
    <row r="558" spans="1:2" x14ac:dyDescent="0.25">
      <c r="A558" s="2" t="s">
        <v>671</v>
      </c>
      <c r="B558">
        <v>3.56E-2</v>
      </c>
    </row>
    <row r="559" spans="1:2" x14ac:dyDescent="0.25">
      <c r="A559" s="3" t="s">
        <v>46</v>
      </c>
      <c r="B559">
        <v>3.56E-2</v>
      </c>
    </row>
    <row r="560" spans="1:2" x14ac:dyDescent="0.25">
      <c r="A560" s="2" t="s">
        <v>674</v>
      </c>
      <c r="B560">
        <v>3.15E-2</v>
      </c>
    </row>
    <row r="561" spans="1:2" x14ac:dyDescent="0.25">
      <c r="A561" s="3" t="s">
        <v>14</v>
      </c>
      <c r="B561">
        <v>3.15E-2</v>
      </c>
    </row>
    <row r="562" spans="1:2" x14ac:dyDescent="0.25">
      <c r="A562" s="2" t="s">
        <v>677</v>
      </c>
      <c r="B562">
        <v>5.6099999999999995E-3</v>
      </c>
    </row>
    <row r="563" spans="1:2" x14ac:dyDescent="0.25">
      <c r="A563" s="3" t="s">
        <v>14</v>
      </c>
      <c r="B563">
        <v>5.6099999999999995E-3</v>
      </c>
    </row>
    <row r="564" spans="1:2" x14ac:dyDescent="0.25">
      <c r="A564" s="2" t="s">
        <v>680</v>
      </c>
      <c r="B564">
        <v>1.7000000000000001E-2</v>
      </c>
    </row>
    <row r="565" spans="1:2" x14ac:dyDescent="0.25">
      <c r="A565" s="3" t="s">
        <v>14</v>
      </c>
      <c r="B565">
        <v>1.7000000000000001E-2</v>
      </c>
    </row>
    <row r="566" spans="1:2" x14ac:dyDescent="0.25">
      <c r="A566" s="2" t="s">
        <v>681</v>
      </c>
      <c r="B566">
        <v>0.02</v>
      </c>
    </row>
    <row r="567" spans="1:2" x14ac:dyDescent="0.25">
      <c r="A567" s="3" t="s">
        <v>14</v>
      </c>
      <c r="B567">
        <v>0.02</v>
      </c>
    </row>
    <row r="568" spans="1:2" x14ac:dyDescent="0.25">
      <c r="A568" s="2" t="s">
        <v>682</v>
      </c>
      <c r="B568">
        <v>0.8</v>
      </c>
    </row>
    <row r="569" spans="1:2" x14ac:dyDescent="0.25">
      <c r="A569" s="3" t="s">
        <v>14</v>
      </c>
      <c r="B569">
        <v>0.8</v>
      </c>
    </row>
    <row r="570" spans="1:2" x14ac:dyDescent="0.25">
      <c r="A570" s="2" t="s">
        <v>684</v>
      </c>
      <c r="B570">
        <v>3.56E-2</v>
      </c>
    </row>
    <row r="571" spans="1:2" x14ac:dyDescent="0.25">
      <c r="A571" s="3" t="s">
        <v>46</v>
      </c>
      <c r="B571">
        <v>3.56E-2</v>
      </c>
    </row>
    <row r="572" spans="1:2" x14ac:dyDescent="0.25">
      <c r="A572" s="2" t="s">
        <v>685</v>
      </c>
      <c r="B572">
        <v>0.06</v>
      </c>
    </row>
    <row r="573" spans="1:2" x14ac:dyDescent="0.25">
      <c r="A573" s="3" t="s">
        <v>14</v>
      </c>
      <c r="B573">
        <v>0.06</v>
      </c>
    </row>
    <row r="574" spans="1:2" x14ac:dyDescent="0.25">
      <c r="A574" s="2" t="s">
        <v>686</v>
      </c>
      <c r="B574">
        <v>4.9600000000000005E-2</v>
      </c>
    </row>
    <row r="575" spans="1:2" x14ac:dyDescent="0.25">
      <c r="A575" s="3" t="s">
        <v>14</v>
      </c>
      <c r="B575">
        <v>4.9600000000000005E-2</v>
      </c>
    </row>
    <row r="576" spans="1:2" x14ac:dyDescent="0.25">
      <c r="A576" s="2" t="s">
        <v>687</v>
      </c>
      <c r="B576">
        <v>7.060000000000001E-2</v>
      </c>
    </row>
    <row r="577" spans="1:2" x14ac:dyDescent="0.25">
      <c r="A577" s="3" t="s">
        <v>14</v>
      </c>
      <c r="B577">
        <v>7.060000000000001E-2</v>
      </c>
    </row>
    <row r="578" spans="1:2" x14ac:dyDescent="0.25">
      <c r="A578" s="2" t="s">
        <v>688</v>
      </c>
      <c r="B578">
        <v>0.17650000000000002</v>
      </c>
    </row>
    <row r="579" spans="1:2" x14ac:dyDescent="0.25">
      <c r="A579" s="3" t="s">
        <v>14</v>
      </c>
      <c r="B579">
        <v>0.17650000000000002</v>
      </c>
    </row>
    <row r="580" spans="1:2" x14ac:dyDescent="0.25">
      <c r="A580" s="2" t="s">
        <v>689</v>
      </c>
      <c r="B580">
        <v>0.26385999999999998</v>
      </c>
    </row>
    <row r="581" spans="1:2" x14ac:dyDescent="0.25">
      <c r="A581" s="3" t="s">
        <v>14</v>
      </c>
      <c r="B581">
        <v>0.26385999999999998</v>
      </c>
    </row>
    <row r="582" spans="1:2" x14ac:dyDescent="0.25">
      <c r="A582" s="2" t="s">
        <v>690</v>
      </c>
      <c r="B582">
        <v>1.6500000000000001E-2</v>
      </c>
    </row>
    <row r="583" spans="1:2" x14ac:dyDescent="0.25">
      <c r="A583" s="3" t="s">
        <v>14</v>
      </c>
      <c r="B583">
        <v>1.6500000000000001E-2</v>
      </c>
    </row>
    <row r="584" spans="1:2" x14ac:dyDescent="0.25">
      <c r="A584" s="2" t="s">
        <v>691</v>
      </c>
      <c r="B584">
        <v>0.15429999999999999</v>
      </c>
    </row>
    <row r="585" spans="1:2" x14ac:dyDescent="0.25">
      <c r="A585" s="3" t="s">
        <v>14</v>
      </c>
      <c r="B585">
        <v>0.15429999999999999</v>
      </c>
    </row>
    <row r="586" spans="1:2" x14ac:dyDescent="0.25">
      <c r="A586" s="2" t="s">
        <v>692</v>
      </c>
      <c r="B586">
        <v>1.9184006209919999</v>
      </c>
    </row>
    <row r="587" spans="1:2" x14ac:dyDescent="0.25">
      <c r="A587" s="3" t="s">
        <v>14</v>
      </c>
      <c r="B587">
        <v>1.9184006209919999</v>
      </c>
    </row>
    <row r="588" spans="1:2" x14ac:dyDescent="0.25">
      <c r="A588" s="2" t="s">
        <v>697</v>
      </c>
    </row>
    <row r="589" spans="1:2" x14ac:dyDescent="0.25">
      <c r="A589" s="3" t="s">
        <v>697</v>
      </c>
    </row>
    <row r="590" spans="1:2" x14ac:dyDescent="0.25">
      <c r="A590" s="2" t="s">
        <v>698</v>
      </c>
      <c r="B590">
        <v>31489.776375654641</v>
      </c>
    </row>
  </sheetData>
  <sheetProtection algorithmName="SHA-512" hashValue="ev2KoQ5zt5OBVXwNqsydHsTMqzDfBa/mzqvEM9RFcTHdNCF2nSkNv+To9Hiwj3PUDXa/ft2dxPGjmL6+JR3aaw==" saltValue="aZ+E0fQ2NlA0ePfZIC1qbw==" spinCount="100000" sheet="1" objects="1" scenarios="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1F75D-70DF-4E1B-ADC3-0A42D2D1B6A3}">
  <dimension ref="A1:E301"/>
  <sheetViews>
    <sheetView workbookViewId="0">
      <selection activeCell="E3" sqref="E3"/>
    </sheetView>
  </sheetViews>
  <sheetFormatPr defaultRowHeight="15" x14ac:dyDescent="0.25"/>
  <sheetData>
    <row r="1" spans="1:5" x14ac:dyDescent="0.25">
      <c r="A1" t="s">
        <v>702</v>
      </c>
      <c r="B1" t="s">
        <v>9</v>
      </c>
      <c r="D1" s="6" t="s">
        <v>30</v>
      </c>
    </row>
    <row r="2" spans="1:5" x14ac:dyDescent="0.25">
      <c r="A2" t="s">
        <v>11</v>
      </c>
      <c r="B2" s="4">
        <v>0.10600000000000001</v>
      </c>
      <c r="D2" s="7" t="s">
        <v>26</v>
      </c>
      <c r="E2" s="6" t="s">
        <v>704</v>
      </c>
    </row>
    <row r="3" spans="1:5" x14ac:dyDescent="0.25">
      <c r="A3" t="s">
        <v>16</v>
      </c>
      <c r="B3" s="4">
        <v>0.10600000000000001</v>
      </c>
      <c r="D3" s="7" t="s">
        <v>48</v>
      </c>
      <c r="E3" s="6" t="s">
        <v>704</v>
      </c>
    </row>
    <row r="4" spans="1:5" x14ac:dyDescent="0.25">
      <c r="A4" t="s">
        <v>17</v>
      </c>
      <c r="B4" s="4">
        <v>7.92E-3</v>
      </c>
      <c r="D4" s="7" t="s">
        <v>133</v>
      </c>
      <c r="E4" s="6" t="s">
        <v>704</v>
      </c>
    </row>
    <row r="5" spans="1:5" x14ac:dyDescent="0.25">
      <c r="A5" t="s">
        <v>20</v>
      </c>
      <c r="B5" s="4">
        <v>3.9996000000000004E-2</v>
      </c>
      <c r="D5" s="7" t="s">
        <v>136</v>
      </c>
      <c r="E5" s="6" t="s">
        <v>704</v>
      </c>
    </row>
    <row r="6" spans="1:5" x14ac:dyDescent="0.25">
      <c r="A6" t="s">
        <v>23</v>
      </c>
      <c r="B6" s="4">
        <v>0.03</v>
      </c>
      <c r="D6" s="7" t="s">
        <v>137</v>
      </c>
      <c r="E6" s="6" t="s">
        <v>704</v>
      </c>
    </row>
    <row r="7" spans="1:5" x14ac:dyDescent="0.25">
      <c r="A7" t="s">
        <v>26</v>
      </c>
      <c r="B7" s="4">
        <v>1024.6425312525</v>
      </c>
      <c r="D7" s="7" t="s">
        <v>138</v>
      </c>
      <c r="E7" s="6" t="s">
        <v>704</v>
      </c>
    </row>
    <row r="8" spans="1:5" x14ac:dyDescent="0.25">
      <c r="A8" t="s">
        <v>31</v>
      </c>
      <c r="B8" s="4">
        <v>0.18</v>
      </c>
      <c r="D8" s="7" t="s">
        <v>148</v>
      </c>
      <c r="E8" s="6" t="s">
        <v>704</v>
      </c>
    </row>
    <row r="9" spans="1:5" x14ac:dyDescent="0.25">
      <c r="A9" t="s">
        <v>36</v>
      </c>
      <c r="B9" s="4">
        <v>1.8481407387999998E-2</v>
      </c>
      <c r="D9" s="7" t="s">
        <v>151</v>
      </c>
      <c r="E9" s="6" t="s">
        <v>704</v>
      </c>
    </row>
    <row r="10" spans="1:5" x14ac:dyDescent="0.25">
      <c r="A10" t="s">
        <v>39</v>
      </c>
      <c r="B10" s="4">
        <v>2.3370315085000002E-3</v>
      </c>
      <c r="D10" s="7" t="s">
        <v>236</v>
      </c>
      <c r="E10" s="6" t="s">
        <v>704</v>
      </c>
    </row>
    <row r="11" spans="1:5" x14ac:dyDescent="0.25">
      <c r="A11" t="s">
        <v>42</v>
      </c>
      <c r="B11" s="4">
        <v>0.12419790123650001</v>
      </c>
      <c r="D11" s="7" t="s">
        <v>238</v>
      </c>
      <c r="E11" s="6" t="s">
        <v>704</v>
      </c>
    </row>
    <row r="12" spans="1:5" x14ac:dyDescent="0.25">
      <c r="A12" t="s">
        <v>41</v>
      </c>
      <c r="B12" s="4">
        <v>2.2800307399999998E-3</v>
      </c>
      <c r="D12" s="7" t="s">
        <v>440</v>
      </c>
      <c r="E12" s="6" t="s">
        <v>704</v>
      </c>
    </row>
    <row r="13" spans="1:5" x14ac:dyDescent="0.25">
      <c r="A13" t="s">
        <v>48</v>
      </c>
      <c r="B13" s="4">
        <v>512.32126562625001</v>
      </c>
      <c r="D13" s="7" t="s">
        <v>449</v>
      </c>
      <c r="E13" s="6" t="s">
        <v>704</v>
      </c>
    </row>
    <row r="14" spans="1:5" x14ac:dyDescent="0.25">
      <c r="A14" t="s">
        <v>49</v>
      </c>
      <c r="B14" s="4">
        <v>8.2117800000000005E-2</v>
      </c>
      <c r="D14" s="7" t="s">
        <v>481</v>
      </c>
      <c r="E14" s="6" t="s">
        <v>704</v>
      </c>
    </row>
    <row r="15" spans="1:5" x14ac:dyDescent="0.25">
      <c r="A15" t="s">
        <v>52</v>
      </c>
      <c r="B15" s="4">
        <v>7.9217699770000004E-3</v>
      </c>
      <c r="D15" s="7" t="s">
        <v>483</v>
      </c>
      <c r="E15" s="6" t="s">
        <v>704</v>
      </c>
    </row>
    <row r="16" spans="1:5" x14ac:dyDescent="0.25">
      <c r="A16" t="s">
        <v>55</v>
      </c>
      <c r="B16" s="4">
        <v>3.7962966E-3</v>
      </c>
      <c r="D16" s="7" t="s">
        <v>487</v>
      </c>
      <c r="E16" s="6" t="s">
        <v>704</v>
      </c>
    </row>
    <row r="17" spans="1:5" x14ac:dyDescent="0.25">
      <c r="A17" t="s">
        <v>58</v>
      </c>
      <c r="B17" s="4">
        <v>6.7167096697800008E-2</v>
      </c>
      <c r="D17" s="7" t="s">
        <v>507</v>
      </c>
      <c r="E17" s="6" t="s">
        <v>704</v>
      </c>
    </row>
    <row r="18" spans="1:5" x14ac:dyDescent="0.25">
      <c r="A18" t="s">
        <v>61</v>
      </c>
      <c r="B18" s="4">
        <v>2.9000147060499998E-2</v>
      </c>
      <c r="D18" s="7" t="s">
        <v>524</v>
      </c>
      <c r="E18" s="6" t="s">
        <v>704</v>
      </c>
    </row>
    <row r="19" spans="1:5" x14ac:dyDescent="0.25">
      <c r="A19" t="s">
        <v>64</v>
      </c>
      <c r="B19" s="4">
        <v>4.9842156224999996E-3</v>
      </c>
      <c r="D19" s="7" t="s">
        <v>533</v>
      </c>
      <c r="E19" s="6" t="s">
        <v>704</v>
      </c>
    </row>
    <row r="20" spans="1:5" x14ac:dyDescent="0.25">
      <c r="A20" t="s">
        <v>68</v>
      </c>
      <c r="B20" s="4">
        <v>1.4119658848349998E-2</v>
      </c>
      <c r="D20" s="7" t="s">
        <v>576</v>
      </c>
      <c r="E20" s="6" t="s">
        <v>704</v>
      </c>
    </row>
    <row r="21" spans="1:5" x14ac:dyDescent="0.25">
      <c r="A21" t="s">
        <v>71</v>
      </c>
      <c r="B21" s="4">
        <v>5.0879635307999995E-3</v>
      </c>
      <c r="D21" s="7" t="s">
        <v>605</v>
      </c>
      <c r="E21" s="6" t="s">
        <v>704</v>
      </c>
    </row>
    <row r="22" spans="1:5" x14ac:dyDescent="0.25">
      <c r="A22" t="s">
        <v>74</v>
      </c>
      <c r="B22" s="4">
        <v>7.1844886908999997E-3</v>
      </c>
      <c r="D22" s="6" t="s">
        <v>46</v>
      </c>
    </row>
    <row r="23" spans="1:5" x14ac:dyDescent="0.25">
      <c r="A23" t="s">
        <v>78</v>
      </c>
      <c r="B23" s="4">
        <v>4.8211700409E-3</v>
      </c>
      <c r="D23" s="7" t="s">
        <v>42</v>
      </c>
      <c r="E23" s="6" t="s">
        <v>704</v>
      </c>
    </row>
    <row r="24" spans="1:5" x14ac:dyDescent="0.25">
      <c r="A24" t="s">
        <v>81</v>
      </c>
      <c r="B24" s="4">
        <v>4.9902379324999998E-3</v>
      </c>
      <c r="D24" s="7" t="s">
        <v>87</v>
      </c>
      <c r="E24" s="6" t="s">
        <v>704</v>
      </c>
    </row>
    <row r="25" spans="1:5" x14ac:dyDescent="0.25">
      <c r="A25" t="s">
        <v>85</v>
      </c>
      <c r="B25" s="4">
        <v>4.4912138805000001E-3</v>
      </c>
      <c r="D25" s="7" t="s">
        <v>90</v>
      </c>
      <c r="E25" s="6" t="s">
        <v>704</v>
      </c>
    </row>
    <row r="26" spans="1:5" x14ac:dyDescent="0.25">
      <c r="A26" t="s">
        <v>87</v>
      </c>
      <c r="B26" s="4">
        <v>0.14892012967499998</v>
      </c>
      <c r="D26" s="7" t="s">
        <v>101</v>
      </c>
      <c r="E26" s="6" t="s">
        <v>704</v>
      </c>
    </row>
    <row r="27" spans="1:5" x14ac:dyDescent="0.25">
      <c r="A27" t="s">
        <v>90</v>
      </c>
      <c r="B27" s="4">
        <v>0.14892012967499998</v>
      </c>
      <c r="D27" s="7" t="s">
        <v>148</v>
      </c>
      <c r="E27" s="6" t="s">
        <v>704</v>
      </c>
    </row>
    <row r="28" spans="1:5" x14ac:dyDescent="0.25">
      <c r="A28" t="s">
        <v>91</v>
      </c>
      <c r="B28" s="4">
        <v>4.9200000000000001E-2</v>
      </c>
      <c r="D28" s="7" t="s">
        <v>151</v>
      </c>
      <c r="E28" s="6" t="s">
        <v>704</v>
      </c>
    </row>
    <row r="29" spans="1:5" x14ac:dyDescent="0.25">
      <c r="A29" t="s">
        <v>94</v>
      </c>
      <c r="B29" s="4">
        <v>1.4770800000000002E-2</v>
      </c>
      <c r="D29" s="7" t="s">
        <v>170</v>
      </c>
      <c r="E29" s="6" t="s">
        <v>704</v>
      </c>
    </row>
    <row r="30" spans="1:5" x14ac:dyDescent="0.25">
      <c r="A30" t="s">
        <v>97</v>
      </c>
      <c r="B30" s="4">
        <v>1.6034521499999999</v>
      </c>
      <c r="D30" s="7" t="s">
        <v>226</v>
      </c>
      <c r="E30" s="6" t="s">
        <v>704</v>
      </c>
    </row>
    <row r="31" spans="1:5" x14ac:dyDescent="0.25">
      <c r="A31" t="s">
        <v>100</v>
      </c>
      <c r="B31" s="4">
        <v>9.8400000000000001E-2</v>
      </c>
      <c r="D31" s="7" t="s">
        <v>236</v>
      </c>
      <c r="E31" s="6" t="s">
        <v>704</v>
      </c>
    </row>
    <row r="32" spans="1:5" x14ac:dyDescent="0.25">
      <c r="A32" t="s">
        <v>101</v>
      </c>
      <c r="B32" s="4">
        <v>0.35299999999999998</v>
      </c>
      <c r="D32" s="7" t="s">
        <v>238</v>
      </c>
      <c r="E32" s="6" t="s">
        <v>704</v>
      </c>
    </row>
    <row r="33" spans="1:5" x14ac:dyDescent="0.25">
      <c r="A33" t="s">
        <v>104</v>
      </c>
      <c r="B33" s="4">
        <v>0.11498375000000001</v>
      </c>
      <c r="D33" s="7" t="s">
        <v>239</v>
      </c>
      <c r="E33" s="6" t="s">
        <v>704</v>
      </c>
    </row>
    <row r="34" spans="1:5" x14ac:dyDescent="0.25">
      <c r="A34" t="s">
        <v>109</v>
      </c>
      <c r="B34" s="4">
        <v>0.32450145359999999</v>
      </c>
      <c r="D34" s="7" t="s">
        <v>242</v>
      </c>
      <c r="E34" s="6" t="s">
        <v>704</v>
      </c>
    </row>
    <row r="35" spans="1:5" x14ac:dyDescent="0.25">
      <c r="A35" t="s">
        <v>112</v>
      </c>
      <c r="B35" s="4">
        <v>0.17963049999999997</v>
      </c>
      <c r="D35" s="7" t="s">
        <v>253</v>
      </c>
      <c r="E35" s="6" t="s">
        <v>704</v>
      </c>
    </row>
    <row r="36" spans="1:5" x14ac:dyDescent="0.25">
      <c r="A36" t="s">
        <v>114</v>
      </c>
      <c r="B36" s="4">
        <v>0.11307026577</v>
      </c>
      <c r="D36" s="7" t="s">
        <v>256</v>
      </c>
      <c r="E36" s="6" t="s">
        <v>704</v>
      </c>
    </row>
    <row r="37" spans="1:5" x14ac:dyDescent="0.25">
      <c r="A37" t="s">
        <v>117</v>
      </c>
      <c r="B37" s="4">
        <v>1.8508406275710001</v>
      </c>
      <c r="D37" s="7" t="s">
        <v>258</v>
      </c>
      <c r="E37" s="6" t="s">
        <v>704</v>
      </c>
    </row>
    <row r="38" spans="1:5" x14ac:dyDescent="0.25">
      <c r="A38" t="s">
        <v>120</v>
      </c>
      <c r="B38" s="4">
        <v>1.0486537200198001</v>
      </c>
      <c r="D38" s="7" t="s">
        <v>259</v>
      </c>
      <c r="E38" s="6" t="s">
        <v>704</v>
      </c>
    </row>
    <row r="39" spans="1:5" x14ac:dyDescent="0.25">
      <c r="A39" t="s">
        <v>124</v>
      </c>
      <c r="B39" s="4">
        <v>1.033051065</v>
      </c>
      <c r="D39" s="7" t="s">
        <v>261</v>
      </c>
      <c r="E39" s="6" t="s">
        <v>704</v>
      </c>
    </row>
    <row r="40" spans="1:5" x14ac:dyDescent="0.25">
      <c r="A40" t="s">
        <v>127</v>
      </c>
      <c r="B40" s="4">
        <v>1.0329818499999999E-2</v>
      </c>
      <c r="D40" s="7" t="s">
        <v>263</v>
      </c>
      <c r="E40" s="6" t="s">
        <v>704</v>
      </c>
    </row>
    <row r="41" spans="1:5" x14ac:dyDescent="0.25">
      <c r="A41" t="s">
        <v>130</v>
      </c>
      <c r="B41" s="4">
        <v>1.0394986219740001</v>
      </c>
      <c r="D41" s="7" t="s">
        <v>264</v>
      </c>
      <c r="E41" s="6" t="s">
        <v>704</v>
      </c>
    </row>
    <row r="42" spans="1:5" x14ac:dyDescent="0.25">
      <c r="A42" t="s">
        <v>133</v>
      </c>
      <c r="B42" s="4">
        <v>1.6150578744E-4</v>
      </c>
      <c r="D42" s="7" t="s">
        <v>265</v>
      </c>
      <c r="E42" s="6" t="s">
        <v>704</v>
      </c>
    </row>
    <row r="43" spans="1:5" x14ac:dyDescent="0.25">
      <c r="A43" t="s">
        <v>136</v>
      </c>
      <c r="B43" s="4">
        <v>512.32126562625001</v>
      </c>
      <c r="D43" s="7" t="s">
        <v>267</v>
      </c>
      <c r="E43" s="6" t="s">
        <v>704</v>
      </c>
    </row>
    <row r="44" spans="1:5" x14ac:dyDescent="0.25">
      <c r="A44" t="s">
        <v>137</v>
      </c>
      <c r="B44" s="4">
        <v>512.32126562625001</v>
      </c>
      <c r="D44" s="7" t="s">
        <v>268</v>
      </c>
      <c r="E44" s="6" t="s">
        <v>704</v>
      </c>
    </row>
    <row r="45" spans="1:5" x14ac:dyDescent="0.25">
      <c r="A45" t="s">
        <v>138</v>
      </c>
      <c r="B45" s="4">
        <v>512.32126562625001</v>
      </c>
      <c r="D45" s="7" t="s">
        <v>270</v>
      </c>
      <c r="E45" s="6" t="s">
        <v>704</v>
      </c>
    </row>
    <row r="46" spans="1:5" x14ac:dyDescent="0.25">
      <c r="A46" t="s">
        <v>139</v>
      </c>
      <c r="B46" s="4">
        <v>1.9283600000000003E-5</v>
      </c>
      <c r="D46" s="7" t="s">
        <v>429</v>
      </c>
      <c r="E46" s="6" t="s">
        <v>704</v>
      </c>
    </row>
    <row r="47" spans="1:5" x14ac:dyDescent="0.25">
      <c r="A47" t="s">
        <v>142</v>
      </c>
      <c r="B47" s="4">
        <v>1.2499999995000001E-4</v>
      </c>
      <c r="D47" s="7" t="s">
        <v>440</v>
      </c>
      <c r="E47" s="6" t="s">
        <v>704</v>
      </c>
    </row>
    <row r="48" spans="1:5" x14ac:dyDescent="0.25">
      <c r="A48" t="s">
        <v>145</v>
      </c>
      <c r="B48" s="4">
        <v>5.5000000000000003E-4</v>
      </c>
      <c r="D48" s="7" t="s">
        <v>449</v>
      </c>
      <c r="E48" s="6" t="s">
        <v>704</v>
      </c>
    </row>
    <row r="49" spans="1:5" x14ac:dyDescent="0.25">
      <c r="A49" t="s">
        <v>148</v>
      </c>
      <c r="B49" s="4">
        <v>15.554098674999999</v>
      </c>
      <c r="D49" s="7" t="s">
        <v>481</v>
      </c>
      <c r="E49" s="6" t="s">
        <v>704</v>
      </c>
    </row>
    <row r="50" spans="1:5" x14ac:dyDescent="0.25">
      <c r="A50" t="s">
        <v>151</v>
      </c>
      <c r="B50" s="4">
        <v>31.108197349999998</v>
      </c>
      <c r="D50" s="7" t="s">
        <v>483</v>
      </c>
      <c r="E50" s="6" t="s">
        <v>704</v>
      </c>
    </row>
    <row r="51" spans="1:5" x14ac:dyDescent="0.25">
      <c r="A51" t="s">
        <v>152</v>
      </c>
      <c r="B51" s="4">
        <v>0.38663705100000001</v>
      </c>
      <c r="D51" s="7" t="s">
        <v>510</v>
      </c>
      <c r="E51" s="6" t="s">
        <v>704</v>
      </c>
    </row>
    <row r="52" spans="1:5" x14ac:dyDescent="0.25">
      <c r="A52" t="s">
        <v>155</v>
      </c>
      <c r="B52" s="4">
        <v>0.39436979202000005</v>
      </c>
      <c r="D52" s="7" t="s">
        <v>517</v>
      </c>
      <c r="E52" s="6" t="s">
        <v>704</v>
      </c>
    </row>
    <row r="53" spans="1:5" x14ac:dyDescent="0.25">
      <c r="A53" t="s">
        <v>157</v>
      </c>
      <c r="B53" s="4">
        <v>9.2476488165799994E-2</v>
      </c>
      <c r="D53" s="7" t="s">
        <v>522</v>
      </c>
      <c r="E53" s="6" t="s">
        <v>704</v>
      </c>
    </row>
    <row r="54" spans="1:5" x14ac:dyDescent="0.25">
      <c r="A54" t="s">
        <v>163</v>
      </c>
      <c r="B54" s="4">
        <v>9.0597329670000004E-2</v>
      </c>
      <c r="D54" s="7" t="s">
        <v>579</v>
      </c>
      <c r="E54" s="6" t="s">
        <v>704</v>
      </c>
    </row>
    <row r="55" spans="1:5" x14ac:dyDescent="0.25">
      <c r="A55" t="s">
        <v>170</v>
      </c>
      <c r="B55" s="4">
        <v>0.16652433510844999</v>
      </c>
      <c r="D55" s="7" t="s">
        <v>671</v>
      </c>
      <c r="E55" s="6" t="s">
        <v>704</v>
      </c>
    </row>
    <row r="56" spans="1:5" x14ac:dyDescent="0.25">
      <c r="A56" t="s">
        <v>173</v>
      </c>
      <c r="B56" s="4">
        <v>1.8013929390000002E-2</v>
      </c>
      <c r="D56" s="7" t="s">
        <v>684</v>
      </c>
      <c r="E56" s="6" t="s">
        <v>704</v>
      </c>
    </row>
    <row r="57" spans="1:5" x14ac:dyDescent="0.25">
      <c r="A57" t="s">
        <v>175</v>
      </c>
      <c r="B57" s="4">
        <v>1.8013929390000002E-2</v>
      </c>
      <c r="D57" s="6" t="s">
        <v>35</v>
      </c>
    </row>
    <row r="58" spans="1:5" x14ac:dyDescent="0.25">
      <c r="A58" t="s">
        <v>177</v>
      </c>
      <c r="B58" s="4">
        <v>1.8013929390000002E-2</v>
      </c>
      <c r="D58" s="7" t="s">
        <v>31</v>
      </c>
      <c r="E58" s="6" t="s">
        <v>705</v>
      </c>
    </row>
    <row r="59" spans="1:5" x14ac:dyDescent="0.25">
      <c r="A59" t="s">
        <v>179</v>
      </c>
      <c r="B59" s="4">
        <v>1.8752176644000002E-2</v>
      </c>
      <c r="D59" s="7" t="s">
        <v>91</v>
      </c>
      <c r="E59" s="6" t="s">
        <v>705</v>
      </c>
    </row>
    <row r="60" spans="1:5" x14ac:dyDescent="0.25">
      <c r="A60" t="s">
        <v>181</v>
      </c>
      <c r="B60" s="4">
        <v>1.8752176644000002E-2</v>
      </c>
      <c r="D60" s="7" t="s">
        <v>94</v>
      </c>
      <c r="E60" s="6" t="s">
        <v>705</v>
      </c>
    </row>
    <row r="61" spans="1:5" x14ac:dyDescent="0.25">
      <c r="A61" t="s">
        <v>183</v>
      </c>
      <c r="B61" s="4">
        <v>1.8752136653999999E-2</v>
      </c>
      <c r="D61" s="7" t="s">
        <v>100</v>
      </c>
      <c r="E61" s="6" t="s">
        <v>705</v>
      </c>
    </row>
    <row r="62" spans="1:5" x14ac:dyDescent="0.25">
      <c r="A62" t="s">
        <v>186</v>
      </c>
      <c r="B62" s="4">
        <v>1.8481407387999998E-2</v>
      </c>
      <c r="D62" s="7" t="s">
        <v>104</v>
      </c>
      <c r="E62" s="6" t="s">
        <v>705</v>
      </c>
    </row>
    <row r="63" spans="1:5" x14ac:dyDescent="0.25">
      <c r="A63" t="s">
        <v>188</v>
      </c>
      <c r="B63" s="4">
        <v>1.8481407387999998E-2</v>
      </c>
      <c r="D63" s="7" t="s">
        <v>109</v>
      </c>
      <c r="E63" s="6" t="s">
        <v>705</v>
      </c>
    </row>
    <row r="64" spans="1:5" x14ac:dyDescent="0.25">
      <c r="A64" t="s">
        <v>191</v>
      </c>
      <c r="B64" s="4">
        <v>1.8481407387999998E-2</v>
      </c>
      <c r="D64" s="7" t="s">
        <v>112</v>
      </c>
      <c r="E64" s="6" t="s">
        <v>705</v>
      </c>
    </row>
    <row r="65" spans="1:5" x14ac:dyDescent="0.25">
      <c r="A65" t="s">
        <v>192</v>
      </c>
      <c r="B65" s="4">
        <v>1.8363253024800002E-2</v>
      </c>
      <c r="D65" s="7" t="s">
        <v>139</v>
      </c>
      <c r="E65" s="6" t="s">
        <v>705</v>
      </c>
    </row>
    <row r="66" spans="1:5" x14ac:dyDescent="0.25">
      <c r="A66" t="s">
        <v>194</v>
      </c>
      <c r="B66" s="4">
        <v>1.8224134545000003E-2</v>
      </c>
      <c r="D66" s="7" t="s">
        <v>142</v>
      </c>
      <c r="E66" s="6" t="s">
        <v>705</v>
      </c>
    </row>
    <row r="67" spans="1:5" x14ac:dyDescent="0.25">
      <c r="A67" t="s">
        <v>197</v>
      </c>
      <c r="B67" s="4">
        <v>1.86089175207E-2</v>
      </c>
      <c r="D67" s="7" t="s">
        <v>145</v>
      </c>
      <c r="E67" s="6" t="s">
        <v>705</v>
      </c>
    </row>
    <row r="68" spans="1:5" x14ac:dyDescent="0.25">
      <c r="A68" t="s">
        <v>199</v>
      </c>
      <c r="B68" s="4">
        <v>1.85006969946E-2</v>
      </c>
      <c r="D68" s="7" t="s">
        <v>152</v>
      </c>
      <c r="E68" s="6" t="s">
        <v>705</v>
      </c>
    </row>
    <row r="69" spans="1:5" x14ac:dyDescent="0.25">
      <c r="A69" t="s">
        <v>202</v>
      </c>
      <c r="B69" s="4">
        <v>1.8541502844299999E-2</v>
      </c>
      <c r="D69" s="7" t="s">
        <v>155</v>
      </c>
      <c r="E69" s="6" t="s">
        <v>705</v>
      </c>
    </row>
    <row r="70" spans="1:5" x14ac:dyDescent="0.25">
      <c r="A70" t="s">
        <v>204</v>
      </c>
      <c r="B70" s="4">
        <v>1.6686484623E-2</v>
      </c>
      <c r="D70" s="7" t="s">
        <v>229</v>
      </c>
      <c r="E70" s="6" t="s">
        <v>705</v>
      </c>
    </row>
    <row r="71" spans="1:5" x14ac:dyDescent="0.25">
      <c r="A71" t="s">
        <v>207</v>
      </c>
      <c r="B71" s="4">
        <v>1.6246054584899999E-2</v>
      </c>
      <c r="D71" s="7" t="s">
        <v>289</v>
      </c>
      <c r="E71" s="6" t="s">
        <v>705</v>
      </c>
    </row>
    <row r="72" spans="1:5" x14ac:dyDescent="0.25">
      <c r="A72" t="s">
        <v>210</v>
      </c>
      <c r="B72" s="4">
        <v>6.0511085440000001E-2</v>
      </c>
      <c r="D72" s="7" t="s">
        <v>313</v>
      </c>
      <c r="E72" s="6" t="s">
        <v>705</v>
      </c>
    </row>
    <row r="73" spans="1:5" x14ac:dyDescent="0.25">
      <c r="A73" t="s">
        <v>217</v>
      </c>
      <c r="B73" s="4">
        <v>1.2228852103799998E-2</v>
      </c>
      <c r="D73" s="7" t="s">
        <v>368</v>
      </c>
      <c r="E73" s="6" t="s">
        <v>705</v>
      </c>
    </row>
    <row r="74" spans="1:5" x14ac:dyDescent="0.25">
      <c r="A74" t="s">
        <v>220</v>
      </c>
      <c r="B74" s="4">
        <v>1.1913761920000002E-2</v>
      </c>
      <c r="D74" s="7" t="s">
        <v>371</v>
      </c>
      <c r="E74" s="6" t="s">
        <v>705</v>
      </c>
    </row>
    <row r="75" spans="1:5" x14ac:dyDescent="0.25">
      <c r="A75" t="s">
        <v>223</v>
      </c>
      <c r="B75" s="4">
        <v>1.306051084075E-2</v>
      </c>
      <c r="D75" s="7" t="s">
        <v>478</v>
      </c>
      <c r="E75" s="6" t="s">
        <v>705</v>
      </c>
    </row>
    <row r="76" spans="1:5" x14ac:dyDescent="0.25">
      <c r="A76" t="s">
        <v>226</v>
      </c>
      <c r="B76" s="4">
        <v>0.120103464932</v>
      </c>
      <c r="D76" s="6" t="s">
        <v>14</v>
      </c>
    </row>
    <row r="77" spans="1:5" x14ac:dyDescent="0.25">
      <c r="A77" t="s">
        <v>229</v>
      </c>
      <c r="B77" s="4">
        <v>0.26480999999999999</v>
      </c>
      <c r="D77" s="7" t="s">
        <v>11</v>
      </c>
      <c r="E77" s="6" t="s">
        <v>705</v>
      </c>
    </row>
    <row r="78" spans="1:5" x14ac:dyDescent="0.25">
      <c r="A78" t="s">
        <v>232</v>
      </c>
      <c r="B78" s="4">
        <v>0.19364164875000001</v>
      </c>
      <c r="D78" s="7" t="s">
        <v>16</v>
      </c>
      <c r="E78" s="6" t="s">
        <v>705</v>
      </c>
    </row>
    <row r="79" spans="1:5" x14ac:dyDescent="0.25">
      <c r="A79" t="s">
        <v>236</v>
      </c>
      <c r="B79" s="4">
        <v>15.554098674999999</v>
      </c>
      <c r="D79" s="7" t="s">
        <v>17</v>
      </c>
      <c r="E79" s="6" t="s">
        <v>705</v>
      </c>
    </row>
    <row r="80" spans="1:5" x14ac:dyDescent="0.25">
      <c r="A80" t="s">
        <v>238</v>
      </c>
      <c r="B80" s="4">
        <v>31.108197349999998</v>
      </c>
      <c r="D80" s="7" t="s">
        <v>20</v>
      </c>
      <c r="E80" s="6" t="s">
        <v>705</v>
      </c>
    </row>
    <row r="81" spans="1:5" x14ac:dyDescent="0.25">
      <c r="A81" t="s">
        <v>239</v>
      </c>
      <c r="B81" s="4">
        <v>0.41287761754500002</v>
      </c>
      <c r="D81" s="7" t="s">
        <v>23</v>
      </c>
      <c r="E81" s="6" t="s">
        <v>705</v>
      </c>
    </row>
    <row r="82" spans="1:5" x14ac:dyDescent="0.25">
      <c r="A82" t="s">
        <v>242</v>
      </c>
      <c r="B82" s="4">
        <v>13799.34</v>
      </c>
      <c r="D82" s="7" t="s">
        <v>36</v>
      </c>
      <c r="E82" s="6" t="s">
        <v>705</v>
      </c>
    </row>
    <row r="83" spans="1:5" x14ac:dyDescent="0.25">
      <c r="A83" t="s">
        <v>244</v>
      </c>
      <c r="B83" s="4">
        <v>4.9869306072499999E-3</v>
      </c>
      <c r="D83" s="7" t="s">
        <v>39</v>
      </c>
      <c r="E83" s="6" t="s">
        <v>705</v>
      </c>
    </row>
    <row r="84" spans="1:5" x14ac:dyDescent="0.25">
      <c r="A84" t="s">
        <v>246</v>
      </c>
      <c r="B84" s="4">
        <v>9.9</v>
      </c>
      <c r="D84" s="7" t="s">
        <v>41</v>
      </c>
      <c r="E84" s="6" t="s">
        <v>705</v>
      </c>
    </row>
    <row r="85" spans="1:5" x14ac:dyDescent="0.25">
      <c r="A85" t="s">
        <v>249</v>
      </c>
      <c r="B85" s="4">
        <v>8.9999999999999993E-3</v>
      </c>
      <c r="D85" s="7" t="s">
        <v>49</v>
      </c>
      <c r="E85" s="6" t="s">
        <v>705</v>
      </c>
    </row>
    <row r="86" spans="1:5" x14ac:dyDescent="0.25">
      <c r="A86" t="s">
        <v>252</v>
      </c>
      <c r="B86" s="4">
        <v>8.9999999999999993E-3</v>
      </c>
      <c r="D86" s="7" t="s">
        <v>52</v>
      </c>
      <c r="E86" s="6" t="s">
        <v>705</v>
      </c>
    </row>
    <row r="87" spans="1:5" x14ac:dyDescent="0.25">
      <c r="A87" t="s">
        <v>253</v>
      </c>
      <c r="B87" s="4">
        <v>0.66848591543000002</v>
      </c>
      <c r="D87" s="7" t="s">
        <v>55</v>
      </c>
      <c r="E87" s="6" t="s">
        <v>705</v>
      </c>
    </row>
    <row r="88" spans="1:5" x14ac:dyDescent="0.25">
      <c r="A88" t="s">
        <v>256</v>
      </c>
      <c r="B88" s="4">
        <v>0.66186724299999999</v>
      </c>
      <c r="D88" s="7" t="s">
        <v>58</v>
      </c>
      <c r="E88" s="6" t="s">
        <v>705</v>
      </c>
    </row>
    <row r="89" spans="1:5" x14ac:dyDescent="0.25">
      <c r="A89" t="s">
        <v>258</v>
      </c>
      <c r="B89" s="4">
        <v>3.3093362150000001</v>
      </c>
      <c r="D89" s="7" t="s">
        <v>61</v>
      </c>
      <c r="E89" s="6" t="s">
        <v>705</v>
      </c>
    </row>
    <row r="90" spans="1:5" x14ac:dyDescent="0.25">
      <c r="A90" t="s">
        <v>259</v>
      </c>
      <c r="B90" s="4">
        <v>0.33424295771500001</v>
      </c>
      <c r="D90" s="7" t="s">
        <v>64</v>
      </c>
      <c r="E90" s="6" t="s">
        <v>705</v>
      </c>
    </row>
    <row r="91" spans="1:5" x14ac:dyDescent="0.25">
      <c r="A91" t="s">
        <v>261</v>
      </c>
      <c r="B91" s="4">
        <v>0.33424295771500001</v>
      </c>
      <c r="D91" s="7" t="s">
        <v>68</v>
      </c>
      <c r="E91" s="6" t="s">
        <v>705</v>
      </c>
    </row>
    <row r="92" spans="1:5" x14ac:dyDescent="0.25">
      <c r="A92" t="s">
        <v>263</v>
      </c>
      <c r="B92" s="4">
        <v>3.3424295771499999</v>
      </c>
      <c r="D92" s="7" t="s">
        <v>71</v>
      </c>
      <c r="E92" s="6" t="s">
        <v>705</v>
      </c>
    </row>
    <row r="93" spans="1:5" x14ac:dyDescent="0.25">
      <c r="A93" t="s">
        <v>264</v>
      </c>
      <c r="B93" s="4">
        <v>6.6848591542999998</v>
      </c>
      <c r="D93" s="7" t="s">
        <v>74</v>
      </c>
      <c r="E93" s="6" t="s">
        <v>705</v>
      </c>
    </row>
    <row r="94" spans="1:5" x14ac:dyDescent="0.25">
      <c r="A94" t="s">
        <v>265</v>
      </c>
      <c r="B94" s="4">
        <v>0.16546681075</v>
      </c>
      <c r="D94" s="7" t="s">
        <v>78</v>
      </c>
      <c r="E94" s="6" t="s">
        <v>705</v>
      </c>
    </row>
    <row r="95" spans="1:5" x14ac:dyDescent="0.25">
      <c r="A95" t="s">
        <v>267</v>
      </c>
      <c r="B95" s="4">
        <v>0.33424295771500001</v>
      </c>
      <c r="D95" s="7" t="s">
        <v>81</v>
      </c>
      <c r="E95" s="6" t="s">
        <v>705</v>
      </c>
    </row>
    <row r="96" spans="1:5" x14ac:dyDescent="0.25">
      <c r="A96" t="s">
        <v>268</v>
      </c>
      <c r="B96" s="4">
        <v>0.16546681075</v>
      </c>
      <c r="D96" s="7" t="s">
        <v>85</v>
      </c>
      <c r="E96" s="6" t="s">
        <v>705</v>
      </c>
    </row>
    <row r="97" spans="1:5" x14ac:dyDescent="0.25">
      <c r="A97" t="s">
        <v>270</v>
      </c>
      <c r="B97" s="4">
        <v>13799.34</v>
      </c>
      <c r="D97" s="7" t="s">
        <v>97</v>
      </c>
      <c r="E97" s="6" t="s">
        <v>705</v>
      </c>
    </row>
    <row r="98" spans="1:5" x14ac:dyDescent="0.25">
      <c r="A98" t="s">
        <v>271</v>
      </c>
      <c r="B98" s="4">
        <v>0.41422513875</v>
      </c>
      <c r="D98" s="7" t="s">
        <v>114</v>
      </c>
      <c r="E98" s="6" t="s">
        <v>705</v>
      </c>
    </row>
    <row r="99" spans="1:5" x14ac:dyDescent="0.25">
      <c r="A99" t="s">
        <v>273</v>
      </c>
      <c r="B99" s="4">
        <v>1.202177448864</v>
      </c>
      <c r="D99" s="7" t="s">
        <v>117</v>
      </c>
      <c r="E99" s="6" t="s">
        <v>705</v>
      </c>
    </row>
    <row r="100" spans="1:5" x14ac:dyDescent="0.25">
      <c r="A100" t="s">
        <v>276</v>
      </c>
      <c r="B100" s="4">
        <v>0.94456799553600002</v>
      </c>
      <c r="D100" s="7" t="s">
        <v>120</v>
      </c>
      <c r="E100" s="6" t="s">
        <v>705</v>
      </c>
    </row>
    <row r="101" spans="1:5" x14ac:dyDescent="0.25">
      <c r="A101" t="s">
        <v>278</v>
      </c>
      <c r="B101" s="4">
        <v>8.9321596078999997E-3</v>
      </c>
      <c r="D101" s="7" t="s">
        <v>124</v>
      </c>
      <c r="E101" s="6" t="s">
        <v>705</v>
      </c>
    </row>
    <row r="102" spans="1:5" x14ac:dyDescent="0.25">
      <c r="A102" t="s">
        <v>281</v>
      </c>
      <c r="B102" s="4">
        <v>3.7442038310499999E-3</v>
      </c>
      <c r="D102" s="7" t="s">
        <v>127</v>
      </c>
      <c r="E102" s="6" t="s">
        <v>705</v>
      </c>
    </row>
    <row r="103" spans="1:5" x14ac:dyDescent="0.25">
      <c r="A103" t="s">
        <v>284</v>
      </c>
      <c r="B103" s="4">
        <v>1.0000000000000001E-5</v>
      </c>
      <c r="D103" s="7" t="s">
        <v>130</v>
      </c>
      <c r="E103" s="6" t="s">
        <v>705</v>
      </c>
    </row>
    <row r="104" spans="1:5" x14ac:dyDescent="0.25">
      <c r="A104" t="s">
        <v>287</v>
      </c>
      <c r="B104" s="4">
        <v>1.0000000000000001E-5</v>
      </c>
      <c r="D104" s="7" t="s">
        <v>157</v>
      </c>
      <c r="E104" s="6" t="s">
        <v>705</v>
      </c>
    </row>
    <row r="105" spans="1:5" x14ac:dyDescent="0.25">
      <c r="A105" t="s">
        <v>289</v>
      </c>
      <c r="B105" s="4">
        <v>1.31825379456E-3</v>
      </c>
      <c r="D105" s="7" t="s">
        <v>163</v>
      </c>
      <c r="E105" s="6" t="s">
        <v>705</v>
      </c>
    </row>
    <row r="106" spans="1:5" x14ac:dyDescent="0.25">
      <c r="A106" t="s">
        <v>292</v>
      </c>
      <c r="B106" s="4">
        <v>1.6747227E-2</v>
      </c>
      <c r="D106" s="7" t="s">
        <v>173</v>
      </c>
      <c r="E106" s="6" t="s">
        <v>705</v>
      </c>
    </row>
    <row r="107" spans="1:5" x14ac:dyDescent="0.25">
      <c r="A107" t="s">
        <v>295</v>
      </c>
      <c r="B107" s="4">
        <v>3.2250078000000001E-2</v>
      </c>
      <c r="D107" s="7" t="s">
        <v>175</v>
      </c>
      <c r="E107" s="6" t="s">
        <v>705</v>
      </c>
    </row>
    <row r="108" spans="1:5" x14ac:dyDescent="0.25">
      <c r="A108" t="s">
        <v>299</v>
      </c>
      <c r="B108" s="4">
        <v>3.4873440000000006E-2</v>
      </c>
      <c r="D108" s="7" t="s">
        <v>177</v>
      </c>
      <c r="E108" s="6" t="s">
        <v>705</v>
      </c>
    </row>
    <row r="109" spans="1:5" x14ac:dyDescent="0.25">
      <c r="A109" t="s">
        <v>300</v>
      </c>
      <c r="B109" s="4">
        <v>0.61978910399999998</v>
      </c>
      <c r="D109" s="7" t="s">
        <v>179</v>
      </c>
      <c r="E109" s="6" t="s">
        <v>705</v>
      </c>
    </row>
    <row r="110" spans="1:5" x14ac:dyDescent="0.25">
      <c r="A110" t="s">
        <v>303</v>
      </c>
      <c r="B110" s="4">
        <v>2.2947691575600002</v>
      </c>
      <c r="D110" s="7" t="s">
        <v>181</v>
      </c>
      <c r="E110" s="6" t="s">
        <v>705</v>
      </c>
    </row>
    <row r="111" spans="1:5" x14ac:dyDescent="0.25">
      <c r="A111" t="s">
        <v>307</v>
      </c>
      <c r="B111" s="4">
        <v>2.2947691575600002</v>
      </c>
      <c r="D111" s="7" t="s">
        <v>183</v>
      </c>
      <c r="E111" s="6" t="s">
        <v>705</v>
      </c>
    </row>
    <row r="112" spans="1:5" x14ac:dyDescent="0.25">
      <c r="A112" t="s">
        <v>309</v>
      </c>
      <c r="B112" s="4">
        <v>1.9833251328000001</v>
      </c>
      <c r="D112" s="7" t="s">
        <v>186</v>
      </c>
      <c r="E112" s="6" t="s">
        <v>705</v>
      </c>
    </row>
    <row r="113" spans="1:5" x14ac:dyDescent="0.25">
      <c r="A113" t="s">
        <v>310</v>
      </c>
      <c r="B113" s="4">
        <v>0.61978910399999998</v>
      </c>
      <c r="D113" s="7" t="s">
        <v>188</v>
      </c>
      <c r="E113" s="6" t="s">
        <v>705</v>
      </c>
    </row>
    <row r="114" spans="1:5" x14ac:dyDescent="0.25">
      <c r="A114" t="s">
        <v>312</v>
      </c>
      <c r="B114" s="4">
        <v>1.9833251328000001</v>
      </c>
      <c r="D114" s="7" t="s">
        <v>191</v>
      </c>
      <c r="E114" s="6" t="s">
        <v>705</v>
      </c>
    </row>
    <row r="115" spans="1:5" x14ac:dyDescent="0.25">
      <c r="A115" t="s">
        <v>313</v>
      </c>
      <c r="B115" s="4">
        <v>1.5950000000000002E-2</v>
      </c>
      <c r="D115" s="7" t="s">
        <v>192</v>
      </c>
      <c r="E115" s="6" t="s">
        <v>705</v>
      </c>
    </row>
    <row r="116" spans="1:5" x14ac:dyDescent="0.25">
      <c r="A116" t="s">
        <v>317</v>
      </c>
      <c r="B116" s="4">
        <v>1.0362594059726999</v>
      </c>
      <c r="D116" s="7" t="s">
        <v>194</v>
      </c>
      <c r="E116" s="6" t="s">
        <v>705</v>
      </c>
    </row>
    <row r="117" spans="1:5" x14ac:dyDescent="0.25">
      <c r="A117" t="s">
        <v>321</v>
      </c>
      <c r="B117" s="4">
        <v>4.9796193240923996</v>
      </c>
      <c r="D117" s="7" t="s">
        <v>197</v>
      </c>
      <c r="E117" s="6" t="s">
        <v>705</v>
      </c>
    </row>
    <row r="118" spans="1:5" x14ac:dyDescent="0.25">
      <c r="A118" t="s">
        <v>324</v>
      </c>
      <c r="B118" s="4">
        <v>0.454750000007</v>
      </c>
      <c r="D118" s="7" t="s">
        <v>199</v>
      </c>
      <c r="E118" s="6" t="s">
        <v>705</v>
      </c>
    </row>
    <row r="119" spans="1:5" x14ac:dyDescent="0.25">
      <c r="A119" t="s">
        <v>328</v>
      </c>
      <c r="B119" s="4">
        <v>0.454750000007</v>
      </c>
      <c r="D119" s="7" t="s">
        <v>202</v>
      </c>
      <c r="E119" s="6" t="s">
        <v>705</v>
      </c>
    </row>
    <row r="120" spans="1:5" x14ac:dyDescent="0.25">
      <c r="A120" t="s">
        <v>329</v>
      </c>
      <c r="B120" s="4">
        <v>1.5773813923777</v>
      </c>
      <c r="D120" s="7" t="s">
        <v>204</v>
      </c>
      <c r="E120" s="6" t="s">
        <v>705</v>
      </c>
    </row>
    <row r="121" spans="1:5" x14ac:dyDescent="0.25">
      <c r="A121" t="s">
        <v>331</v>
      </c>
      <c r="B121" s="4">
        <v>1.0627439042069999</v>
      </c>
      <c r="D121" s="7" t="s">
        <v>207</v>
      </c>
      <c r="E121" s="6" t="s">
        <v>705</v>
      </c>
    </row>
    <row r="122" spans="1:5" x14ac:dyDescent="0.25">
      <c r="A122" t="s">
        <v>335</v>
      </c>
      <c r="B122" s="4">
        <v>8.26578592161</v>
      </c>
      <c r="D122" s="7" t="s">
        <v>210</v>
      </c>
      <c r="E122" s="6" t="s">
        <v>705</v>
      </c>
    </row>
    <row r="123" spans="1:5" x14ac:dyDescent="0.25">
      <c r="A123" t="s">
        <v>336</v>
      </c>
      <c r="B123" s="4">
        <v>1.0627439042069999</v>
      </c>
      <c r="D123" s="7" t="s">
        <v>217</v>
      </c>
      <c r="E123" s="6" t="s">
        <v>705</v>
      </c>
    </row>
    <row r="124" spans="1:5" x14ac:dyDescent="0.25">
      <c r="A124" t="s">
        <v>337</v>
      </c>
      <c r="B124" s="4">
        <v>1.0627439042069999</v>
      </c>
      <c r="D124" s="7" t="s">
        <v>220</v>
      </c>
      <c r="E124" s="6" t="s">
        <v>705</v>
      </c>
    </row>
    <row r="125" spans="1:5" x14ac:dyDescent="0.25">
      <c r="A125" t="s">
        <v>338</v>
      </c>
      <c r="B125" s="4">
        <v>0.64200770399999996</v>
      </c>
      <c r="D125" s="7" t="s">
        <v>223</v>
      </c>
      <c r="E125" s="6" t="s">
        <v>705</v>
      </c>
    </row>
    <row r="126" spans="1:5" x14ac:dyDescent="0.25">
      <c r="A126" t="s">
        <v>342</v>
      </c>
      <c r="B126" s="4">
        <v>1.2412149800000001</v>
      </c>
      <c r="D126" s="7" t="s">
        <v>232</v>
      </c>
      <c r="E126" s="6" t="s">
        <v>705</v>
      </c>
    </row>
    <row r="127" spans="1:5" x14ac:dyDescent="0.25">
      <c r="A127" t="s">
        <v>343</v>
      </c>
      <c r="B127" s="4">
        <v>4.9691399199999999</v>
      </c>
      <c r="D127" s="7" t="s">
        <v>244</v>
      </c>
      <c r="E127" s="6" t="s">
        <v>705</v>
      </c>
    </row>
    <row r="128" spans="1:5" x14ac:dyDescent="0.25">
      <c r="A128" t="s">
        <v>344</v>
      </c>
      <c r="B128" s="4">
        <v>0.64200770399999996</v>
      </c>
      <c r="D128" s="7" t="s">
        <v>246</v>
      </c>
      <c r="E128" s="6" t="s">
        <v>705</v>
      </c>
    </row>
    <row r="129" spans="1:5" x14ac:dyDescent="0.25">
      <c r="A129" t="s">
        <v>345</v>
      </c>
      <c r="B129" s="4">
        <v>1.1195664352620001</v>
      </c>
      <c r="D129" s="7" t="s">
        <v>249</v>
      </c>
      <c r="E129" s="6" t="s">
        <v>705</v>
      </c>
    </row>
    <row r="130" spans="1:5" x14ac:dyDescent="0.25">
      <c r="A130" t="s">
        <v>349</v>
      </c>
      <c r="B130" s="4">
        <v>8.4840489503240004</v>
      </c>
      <c r="D130" s="7" t="s">
        <v>252</v>
      </c>
      <c r="E130" s="6" t="s">
        <v>705</v>
      </c>
    </row>
    <row r="131" spans="1:5" x14ac:dyDescent="0.25">
      <c r="A131" t="s">
        <v>352</v>
      </c>
      <c r="B131" s="4">
        <v>1.1178104452599</v>
      </c>
      <c r="D131" s="7" t="s">
        <v>271</v>
      </c>
      <c r="E131" s="6" t="s">
        <v>705</v>
      </c>
    </row>
    <row r="132" spans="1:5" x14ac:dyDescent="0.25">
      <c r="A132" t="s">
        <v>356</v>
      </c>
      <c r="B132" s="4">
        <v>1.1178104452599</v>
      </c>
      <c r="D132" s="7" t="s">
        <v>273</v>
      </c>
      <c r="E132" s="6" t="s">
        <v>705</v>
      </c>
    </row>
    <row r="133" spans="1:5" x14ac:dyDescent="0.25">
      <c r="A133" t="s">
        <v>357</v>
      </c>
      <c r="B133" s="4">
        <v>3.6163893454900002E-2</v>
      </c>
      <c r="D133" s="7" t="s">
        <v>276</v>
      </c>
      <c r="E133" s="6" t="s">
        <v>705</v>
      </c>
    </row>
    <row r="134" spans="1:5" x14ac:dyDescent="0.25">
      <c r="A134" t="s">
        <v>361</v>
      </c>
      <c r="B134" s="4">
        <v>4.6628771350000001E-3</v>
      </c>
      <c r="D134" s="7" t="s">
        <v>278</v>
      </c>
      <c r="E134" s="6" t="s">
        <v>705</v>
      </c>
    </row>
    <row r="135" spans="1:5" x14ac:dyDescent="0.25">
      <c r="A135" t="s">
        <v>365</v>
      </c>
      <c r="B135" s="4">
        <v>2.3314385675E-3</v>
      </c>
      <c r="D135" s="7" t="s">
        <v>281</v>
      </c>
      <c r="E135" s="6" t="s">
        <v>705</v>
      </c>
    </row>
    <row r="136" spans="1:5" x14ac:dyDescent="0.25">
      <c r="A136" t="s">
        <v>368</v>
      </c>
      <c r="B136" s="4">
        <v>2.6410890000000001E-5</v>
      </c>
      <c r="D136" s="7" t="s">
        <v>284</v>
      </c>
      <c r="E136" s="6" t="s">
        <v>705</v>
      </c>
    </row>
    <row r="137" spans="1:5" x14ac:dyDescent="0.25">
      <c r="A137" t="s">
        <v>371</v>
      </c>
      <c r="B137" s="4">
        <v>2.6410890000000001E-5</v>
      </c>
      <c r="D137" s="7" t="s">
        <v>287</v>
      </c>
      <c r="E137" s="6" t="s">
        <v>705</v>
      </c>
    </row>
    <row r="138" spans="1:5" x14ac:dyDescent="0.25">
      <c r="A138" t="s">
        <v>372</v>
      </c>
      <c r="B138" s="4">
        <v>4.2349157639999996E-2</v>
      </c>
      <c r="D138" s="7" t="s">
        <v>289</v>
      </c>
      <c r="E138" s="6" t="s">
        <v>705</v>
      </c>
    </row>
    <row r="139" spans="1:5" x14ac:dyDescent="0.25">
      <c r="A139" t="s">
        <v>376</v>
      </c>
      <c r="B139" s="4">
        <v>2.3431391827200002E-2</v>
      </c>
      <c r="D139" s="7" t="s">
        <v>292</v>
      </c>
      <c r="E139" s="6" t="s">
        <v>705</v>
      </c>
    </row>
    <row r="140" spans="1:5" x14ac:dyDescent="0.25">
      <c r="A140" t="s">
        <v>379</v>
      </c>
      <c r="B140" s="4">
        <v>1.9933753349760002</v>
      </c>
      <c r="D140" s="7" t="s">
        <v>295</v>
      </c>
      <c r="E140" s="6" t="s">
        <v>705</v>
      </c>
    </row>
    <row r="141" spans="1:5" x14ac:dyDescent="0.25">
      <c r="A141" t="s">
        <v>382</v>
      </c>
      <c r="B141" s="4">
        <v>0.61983063900000002</v>
      </c>
      <c r="D141" s="7" t="s">
        <v>299</v>
      </c>
      <c r="E141" s="6" t="s">
        <v>705</v>
      </c>
    </row>
    <row r="142" spans="1:5" x14ac:dyDescent="0.25">
      <c r="A142" t="s">
        <v>385</v>
      </c>
      <c r="B142" s="4">
        <v>1.9834580447999999</v>
      </c>
      <c r="D142" s="7" t="s">
        <v>300</v>
      </c>
      <c r="E142" s="6" t="s">
        <v>705</v>
      </c>
    </row>
    <row r="143" spans="1:5" x14ac:dyDescent="0.25">
      <c r="A143" t="s">
        <v>387</v>
      </c>
      <c r="B143" s="4">
        <v>0.61983063900000002</v>
      </c>
      <c r="D143" s="7" t="s">
        <v>303</v>
      </c>
      <c r="E143" s="6" t="s">
        <v>705</v>
      </c>
    </row>
    <row r="144" spans="1:5" x14ac:dyDescent="0.25">
      <c r="A144" t="s">
        <v>388</v>
      </c>
      <c r="B144" s="4">
        <v>5.2046693099999999E-3</v>
      </c>
      <c r="D144" s="7" t="s">
        <v>307</v>
      </c>
      <c r="E144" s="6" t="s">
        <v>705</v>
      </c>
    </row>
    <row r="145" spans="1:5" x14ac:dyDescent="0.25">
      <c r="A145" t="s">
        <v>391</v>
      </c>
      <c r="B145" s="4">
        <v>1.0362594059726999</v>
      </c>
      <c r="D145" s="7" t="s">
        <v>309</v>
      </c>
      <c r="E145" s="6" t="s">
        <v>705</v>
      </c>
    </row>
    <row r="146" spans="1:5" x14ac:dyDescent="0.25">
      <c r="A146" t="s">
        <v>392</v>
      </c>
      <c r="B146" s="4">
        <v>3.9465682591373996</v>
      </c>
      <c r="D146" s="7" t="s">
        <v>310</v>
      </c>
      <c r="E146" s="6" t="s">
        <v>705</v>
      </c>
    </row>
    <row r="147" spans="1:5" x14ac:dyDescent="0.25">
      <c r="A147" t="s">
        <v>393</v>
      </c>
      <c r="B147" s="4">
        <v>0.64013681580000004</v>
      </c>
      <c r="D147" s="7" t="s">
        <v>312</v>
      </c>
      <c r="E147" s="6" t="s">
        <v>705</v>
      </c>
    </row>
    <row r="148" spans="1:5" x14ac:dyDescent="0.25">
      <c r="A148" t="s">
        <v>397</v>
      </c>
      <c r="B148" s="4">
        <v>0.64013681580000004</v>
      </c>
      <c r="D148" s="7" t="s">
        <v>313</v>
      </c>
      <c r="E148" s="6" t="s">
        <v>705</v>
      </c>
    </row>
    <row r="149" spans="1:5" x14ac:dyDescent="0.25">
      <c r="A149" t="s">
        <v>398</v>
      </c>
      <c r="B149" s="4">
        <v>3.4992925988999999</v>
      </c>
      <c r="D149" s="7" t="s">
        <v>317</v>
      </c>
      <c r="E149" s="6" t="s">
        <v>705</v>
      </c>
    </row>
    <row r="150" spans="1:5" x14ac:dyDescent="0.25">
      <c r="A150" t="s">
        <v>399</v>
      </c>
      <c r="B150" s="4">
        <v>7.1373123220000003E-3</v>
      </c>
      <c r="D150" s="7" t="s">
        <v>321</v>
      </c>
      <c r="E150" s="6" t="s">
        <v>705</v>
      </c>
    </row>
    <row r="151" spans="1:5" x14ac:dyDescent="0.25">
      <c r="A151" t="s">
        <v>402</v>
      </c>
      <c r="B151" s="4">
        <v>0.18342857141999999</v>
      </c>
      <c r="D151" s="7" t="s">
        <v>324</v>
      </c>
      <c r="E151" s="6" t="s">
        <v>705</v>
      </c>
    </row>
    <row r="152" spans="1:5" x14ac:dyDescent="0.25">
      <c r="A152" t="s">
        <v>405</v>
      </c>
      <c r="B152" s="4">
        <v>1.5285714285000001</v>
      </c>
      <c r="D152" s="7" t="s">
        <v>328</v>
      </c>
      <c r="E152" s="6" t="s">
        <v>705</v>
      </c>
    </row>
    <row r="153" spans="1:5" x14ac:dyDescent="0.25">
      <c r="A153" t="s">
        <v>407</v>
      </c>
      <c r="B153" s="4">
        <v>0.61978910399999998</v>
      </c>
      <c r="D153" s="7" t="s">
        <v>329</v>
      </c>
      <c r="E153" s="6" t="s">
        <v>705</v>
      </c>
    </row>
    <row r="154" spans="1:5" x14ac:dyDescent="0.25">
      <c r="A154" t="s">
        <v>409</v>
      </c>
      <c r="B154" s="4">
        <v>7.1373123220000003E-3</v>
      </c>
      <c r="D154" s="7" t="s">
        <v>331</v>
      </c>
      <c r="E154" s="6" t="s">
        <v>705</v>
      </c>
    </row>
    <row r="155" spans="1:5" x14ac:dyDescent="0.25">
      <c r="A155" t="s">
        <v>412</v>
      </c>
      <c r="B155" s="4">
        <v>1.6496850696760001E-2</v>
      </c>
      <c r="D155" s="7" t="s">
        <v>335</v>
      </c>
      <c r="E155" s="6" t="s">
        <v>705</v>
      </c>
    </row>
    <row r="156" spans="1:5" x14ac:dyDescent="0.25">
      <c r="A156" t="s">
        <v>415</v>
      </c>
      <c r="B156" s="4">
        <v>3.8873277035999998E-3</v>
      </c>
      <c r="D156" s="7" t="s">
        <v>336</v>
      </c>
      <c r="E156" s="6" t="s">
        <v>705</v>
      </c>
    </row>
    <row r="157" spans="1:5" x14ac:dyDescent="0.25">
      <c r="A157" t="s">
        <v>419</v>
      </c>
      <c r="B157" s="4">
        <v>4.6380834162000001E-3</v>
      </c>
      <c r="D157" s="7" t="s">
        <v>337</v>
      </c>
      <c r="E157" s="6" t="s">
        <v>705</v>
      </c>
    </row>
    <row r="158" spans="1:5" x14ac:dyDescent="0.25">
      <c r="A158" t="s">
        <v>422</v>
      </c>
      <c r="B158" s="4">
        <v>9.9357116637499993E-3</v>
      </c>
      <c r="D158" s="7" t="s">
        <v>338</v>
      </c>
      <c r="E158" s="6" t="s">
        <v>705</v>
      </c>
    </row>
    <row r="159" spans="1:5" x14ac:dyDescent="0.25">
      <c r="A159" t="s">
        <v>426</v>
      </c>
      <c r="B159" s="4">
        <v>3.2434375000600004E-3</v>
      </c>
      <c r="D159" s="7" t="s">
        <v>342</v>
      </c>
      <c r="E159" s="6" t="s">
        <v>705</v>
      </c>
    </row>
    <row r="160" spans="1:5" x14ac:dyDescent="0.25">
      <c r="A160" t="s">
        <v>429</v>
      </c>
      <c r="B160" s="4">
        <v>3.361319135</v>
      </c>
      <c r="D160" s="7" t="s">
        <v>343</v>
      </c>
      <c r="E160" s="6" t="s">
        <v>705</v>
      </c>
    </row>
    <row r="161" spans="1:5" x14ac:dyDescent="0.25">
      <c r="A161" t="s">
        <v>432</v>
      </c>
      <c r="B161" s="4">
        <v>4.4174178449999995E-3</v>
      </c>
      <c r="D161" s="7" t="s">
        <v>344</v>
      </c>
      <c r="E161" s="6" t="s">
        <v>705</v>
      </c>
    </row>
    <row r="162" spans="1:5" x14ac:dyDescent="0.25">
      <c r="A162" t="s">
        <v>434</v>
      </c>
      <c r="B162" s="4">
        <v>1.2941279290500001E-2</v>
      </c>
      <c r="D162" s="7" t="s">
        <v>345</v>
      </c>
      <c r="E162" s="6" t="s">
        <v>705</v>
      </c>
    </row>
    <row r="163" spans="1:5" x14ac:dyDescent="0.25">
      <c r="A163" t="s">
        <v>437</v>
      </c>
      <c r="B163" s="4">
        <v>1.2948039331249999E-2</v>
      </c>
      <c r="D163" s="7" t="s">
        <v>349</v>
      </c>
      <c r="E163" s="6" t="s">
        <v>705</v>
      </c>
    </row>
    <row r="164" spans="1:5" x14ac:dyDescent="0.25">
      <c r="A164" t="s">
        <v>440</v>
      </c>
      <c r="B164" s="4">
        <v>31.108197349999998</v>
      </c>
      <c r="D164" s="7" t="s">
        <v>352</v>
      </c>
      <c r="E164" s="6" t="s">
        <v>705</v>
      </c>
    </row>
    <row r="165" spans="1:5" x14ac:dyDescent="0.25">
      <c r="A165" t="s">
        <v>443</v>
      </c>
      <c r="B165" s="4">
        <v>1.2948039331249999E-2</v>
      </c>
      <c r="D165" s="7" t="s">
        <v>356</v>
      </c>
      <c r="E165" s="6" t="s">
        <v>705</v>
      </c>
    </row>
    <row r="166" spans="1:5" x14ac:dyDescent="0.25">
      <c r="A166" t="s">
        <v>446</v>
      </c>
      <c r="B166" s="4">
        <v>1.2941279290500001E-2</v>
      </c>
      <c r="D166" s="7" t="s">
        <v>357</v>
      </c>
      <c r="E166" s="6" t="s">
        <v>705</v>
      </c>
    </row>
    <row r="167" spans="1:5" x14ac:dyDescent="0.25">
      <c r="A167" t="s">
        <v>449</v>
      </c>
      <c r="B167" s="4">
        <v>31.108197349999998</v>
      </c>
      <c r="D167" s="7" t="s">
        <v>361</v>
      </c>
      <c r="E167" s="6" t="s">
        <v>705</v>
      </c>
    </row>
    <row r="168" spans="1:5" x14ac:dyDescent="0.25">
      <c r="A168" t="s">
        <v>452</v>
      </c>
      <c r="B168" s="4">
        <v>1.9834580447999999</v>
      </c>
      <c r="D168" s="7" t="s">
        <v>365</v>
      </c>
      <c r="E168" s="6" t="s">
        <v>705</v>
      </c>
    </row>
    <row r="169" spans="1:5" x14ac:dyDescent="0.25">
      <c r="A169" t="s">
        <v>454</v>
      </c>
      <c r="B169" s="4">
        <v>7.4222090429000001E-4</v>
      </c>
      <c r="D169" s="7" t="s">
        <v>372</v>
      </c>
      <c r="E169" s="6" t="s">
        <v>705</v>
      </c>
    </row>
    <row r="170" spans="1:5" x14ac:dyDescent="0.25">
      <c r="A170" t="s">
        <v>458</v>
      </c>
      <c r="B170" s="4">
        <v>7.4222090429000001E-4</v>
      </c>
      <c r="D170" s="7" t="s">
        <v>376</v>
      </c>
      <c r="E170" s="6" t="s">
        <v>705</v>
      </c>
    </row>
    <row r="171" spans="1:5" x14ac:dyDescent="0.25">
      <c r="A171" t="s">
        <v>460</v>
      </c>
      <c r="B171" s="4">
        <v>7.4222090429000001E-4</v>
      </c>
      <c r="D171" s="7" t="s">
        <v>379</v>
      </c>
      <c r="E171" s="6" t="s">
        <v>705</v>
      </c>
    </row>
    <row r="172" spans="1:5" x14ac:dyDescent="0.25">
      <c r="A172" t="s">
        <v>462</v>
      </c>
      <c r="B172" s="4">
        <v>7.4222090429000001E-4</v>
      </c>
      <c r="D172" s="7" t="s">
        <v>382</v>
      </c>
      <c r="E172" s="6" t="s">
        <v>705</v>
      </c>
    </row>
    <row r="173" spans="1:5" x14ac:dyDescent="0.25">
      <c r="A173" t="s">
        <v>464</v>
      </c>
      <c r="B173" s="4">
        <v>5.0000000000000004E-6</v>
      </c>
      <c r="D173" s="7" t="s">
        <v>385</v>
      </c>
      <c r="E173" s="6" t="s">
        <v>705</v>
      </c>
    </row>
    <row r="174" spans="1:5" x14ac:dyDescent="0.25">
      <c r="A174" t="s">
        <v>466</v>
      </c>
      <c r="B174" s="4">
        <v>1.1912161712700001E-3</v>
      </c>
      <c r="D174" s="7" t="s">
        <v>387</v>
      </c>
      <c r="E174" s="6" t="s">
        <v>705</v>
      </c>
    </row>
    <row r="175" spans="1:5" x14ac:dyDescent="0.25">
      <c r="A175" t="s">
        <v>470</v>
      </c>
      <c r="B175" s="4">
        <v>1.1912161712700001E-3</v>
      </c>
      <c r="D175" s="7" t="s">
        <v>388</v>
      </c>
      <c r="E175" s="6" t="s">
        <v>705</v>
      </c>
    </row>
    <row r="176" spans="1:5" x14ac:dyDescent="0.25">
      <c r="A176" t="s">
        <v>472</v>
      </c>
      <c r="B176" s="4">
        <v>1.6496850696760001E-2</v>
      </c>
      <c r="D176" s="7" t="s">
        <v>391</v>
      </c>
      <c r="E176" s="6" t="s">
        <v>705</v>
      </c>
    </row>
    <row r="177" spans="1:5" x14ac:dyDescent="0.25">
      <c r="A177" t="s">
        <v>473</v>
      </c>
      <c r="B177" s="4">
        <v>3.8873277035999998E-3</v>
      </c>
      <c r="D177" s="7" t="s">
        <v>392</v>
      </c>
      <c r="E177" s="6" t="s">
        <v>705</v>
      </c>
    </row>
    <row r="178" spans="1:5" x14ac:dyDescent="0.25">
      <c r="A178" t="s">
        <v>474</v>
      </c>
      <c r="B178" s="4">
        <v>2.6176727421000001E-3</v>
      </c>
      <c r="D178" s="7" t="s">
        <v>393</v>
      </c>
      <c r="E178" s="6" t="s">
        <v>705</v>
      </c>
    </row>
    <row r="179" spans="1:5" x14ac:dyDescent="0.25">
      <c r="A179" t="s">
        <v>478</v>
      </c>
      <c r="B179" s="4">
        <v>0.18</v>
      </c>
      <c r="D179" s="7" t="s">
        <v>397</v>
      </c>
      <c r="E179" s="6" t="s">
        <v>705</v>
      </c>
    </row>
    <row r="180" spans="1:5" x14ac:dyDescent="0.25">
      <c r="A180" t="s">
        <v>479</v>
      </c>
      <c r="B180" s="4">
        <v>1.3430458425000001E-3</v>
      </c>
      <c r="D180" s="7" t="s">
        <v>398</v>
      </c>
      <c r="E180" s="6" t="s">
        <v>705</v>
      </c>
    </row>
    <row r="181" spans="1:5" x14ac:dyDescent="0.25">
      <c r="A181" t="s">
        <v>481</v>
      </c>
      <c r="B181" s="4">
        <v>2.3331148012499998</v>
      </c>
      <c r="D181" s="7" t="s">
        <v>399</v>
      </c>
      <c r="E181" s="6" t="s">
        <v>705</v>
      </c>
    </row>
    <row r="182" spans="1:5" x14ac:dyDescent="0.25">
      <c r="A182" t="s">
        <v>483</v>
      </c>
      <c r="B182" s="4">
        <v>31.108197349999998</v>
      </c>
      <c r="D182" s="7" t="s">
        <v>402</v>
      </c>
      <c r="E182" s="6" t="s">
        <v>705</v>
      </c>
    </row>
    <row r="183" spans="1:5" x14ac:dyDescent="0.25">
      <c r="A183" t="s">
        <v>485</v>
      </c>
      <c r="B183" s="4">
        <v>2</v>
      </c>
      <c r="D183" s="7" t="s">
        <v>405</v>
      </c>
      <c r="E183" s="6" t="s">
        <v>705</v>
      </c>
    </row>
    <row r="184" spans="1:5" x14ac:dyDescent="0.25">
      <c r="A184" t="s">
        <v>487</v>
      </c>
      <c r="B184" s="4">
        <v>2.0000000000000001E-4</v>
      </c>
      <c r="D184" s="7" t="s">
        <v>407</v>
      </c>
      <c r="E184" s="6" t="s">
        <v>705</v>
      </c>
    </row>
    <row r="185" spans="1:5" x14ac:dyDescent="0.25">
      <c r="A185" t="s">
        <v>490</v>
      </c>
      <c r="B185" s="4">
        <v>1.5177047970000002</v>
      </c>
      <c r="D185" s="7" t="s">
        <v>409</v>
      </c>
      <c r="E185" s="6" t="s">
        <v>705</v>
      </c>
    </row>
    <row r="186" spans="1:5" x14ac:dyDescent="0.25">
      <c r="A186" t="s">
        <v>493</v>
      </c>
      <c r="B186" s="4">
        <v>0.01</v>
      </c>
      <c r="D186" s="7" t="s">
        <v>412</v>
      </c>
      <c r="E186" s="6" t="s">
        <v>705</v>
      </c>
    </row>
    <row r="187" spans="1:5" x14ac:dyDescent="0.25">
      <c r="A187" t="s">
        <v>495</v>
      </c>
      <c r="B187" s="4">
        <v>0.01</v>
      </c>
      <c r="D187" s="7" t="s">
        <v>415</v>
      </c>
      <c r="E187" s="6" t="s">
        <v>705</v>
      </c>
    </row>
    <row r="188" spans="1:5" x14ac:dyDescent="0.25">
      <c r="A188" t="s">
        <v>497</v>
      </c>
      <c r="B188" s="4">
        <v>6.1713749999999996E-7</v>
      </c>
      <c r="D188" s="7" t="s">
        <v>419</v>
      </c>
      <c r="E188" s="6" t="s">
        <v>705</v>
      </c>
    </row>
    <row r="189" spans="1:5" x14ac:dyDescent="0.25">
      <c r="A189" t="s">
        <v>500</v>
      </c>
      <c r="B189" s="4">
        <v>0.01</v>
      </c>
      <c r="D189" s="7" t="s">
        <v>422</v>
      </c>
      <c r="E189" s="6" t="s">
        <v>705</v>
      </c>
    </row>
    <row r="190" spans="1:5" x14ac:dyDescent="0.25">
      <c r="A190" t="s">
        <v>502</v>
      </c>
      <c r="B190" s="4">
        <v>0.01</v>
      </c>
      <c r="D190" s="7" t="s">
        <v>426</v>
      </c>
      <c r="E190" s="6" t="s">
        <v>705</v>
      </c>
    </row>
    <row r="191" spans="1:5" x14ac:dyDescent="0.25">
      <c r="A191" t="s">
        <v>504</v>
      </c>
      <c r="B191" s="4">
        <v>4.9902379324999998E-3</v>
      </c>
      <c r="D191" s="7" t="s">
        <v>432</v>
      </c>
      <c r="E191" s="6" t="s">
        <v>705</v>
      </c>
    </row>
    <row r="192" spans="1:5" x14ac:dyDescent="0.25">
      <c r="A192" t="s">
        <v>505</v>
      </c>
      <c r="B192" s="4">
        <v>4.4912138805000001E-3</v>
      </c>
      <c r="D192" s="7" t="s">
        <v>434</v>
      </c>
      <c r="E192" s="6" t="s">
        <v>705</v>
      </c>
    </row>
    <row r="193" spans="1:5" x14ac:dyDescent="0.25">
      <c r="A193" t="s">
        <v>507</v>
      </c>
      <c r="B193" s="4">
        <v>7.4626499999999995E-3</v>
      </c>
      <c r="D193" s="7" t="s">
        <v>437</v>
      </c>
      <c r="E193" s="6" t="s">
        <v>705</v>
      </c>
    </row>
    <row r="194" spans="1:5" x14ac:dyDescent="0.25">
      <c r="A194" t="s">
        <v>510</v>
      </c>
      <c r="B194" s="4">
        <v>0.1323734486</v>
      </c>
      <c r="D194" s="7" t="s">
        <v>443</v>
      </c>
      <c r="E194" s="6" t="s">
        <v>705</v>
      </c>
    </row>
    <row r="195" spans="1:5" x14ac:dyDescent="0.25">
      <c r="A195" t="s">
        <v>512</v>
      </c>
      <c r="B195" s="4">
        <v>6.189225E-7</v>
      </c>
      <c r="D195" s="7" t="s">
        <v>446</v>
      </c>
      <c r="E195" s="6" t="s">
        <v>705</v>
      </c>
    </row>
    <row r="196" spans="1:5" x14ac:dyDescent="0.25">
      <c r="A196" t="s">
        <v>515</v>
      </c>
      <c r="B196" s="4">
        <v>5.0055000000000004E-3</v>
      </c>
      <c r="D196" s="7" t="s">
        <v>452</v>
      </c>
      <c r="E196" s="6" t="s">
        <v>705</v>
      </c>
    </row>
    <row r="197" spans="1:5" x14ac:dyDescent="0.25">
      <c r="A197" t="s">
        <v>517</v>
      </c>
      <c r="B197" s="4">
        <v>0.13568278481500001</v>
      </c>
      <c r="D197" s="7" t="s">
        <v>454</v>
      </c>
      <c r="E197" s="6" t="s">
        <v>705</v>
      </c>
    </row>
    <row r="198" spans="1:5" x14ac:dyDescent="0.25">
      <c r="A198" t="s">
        <v>519</v>
      </c>
      <c r="B198" s="4">
        <v>1.1261410503000001E-2</v>
      </c>
      <c r="D198" s="7" t="s">
        <v>458</v>
      </c>
      <c r="E198" s="6" t="s">
        <v>705</v>
      </c>
    </row>
    <row r="199" spans="1:5" x14ac:dyDescent="0.25">
      <c r="A199" t="s">
        <v>522</v>
      </c>
      <c r="B199" s="4">
        <v>0.13568278481500001</v>
      </c>
      <c r="D199" s="7" t="s">
        <v>460</v>
      </c>
      <c r="E199" s="6" t="s">
        <v>705</v>
      </c>
    </row>
    <row r="200" spans="1:5" x14ac:dyDescent="0.25">
      <c r="A200" t="s">
        <v>524</v>
      </c>
      <c r="B200" s="4">
        <v>0.30285714287999999</v>
      </c>
      <c r="D200" s="7" t="s">
        <v>462</v>
      </c>
      <c r="E200" s="6" t="s">
        <v>705</v>
      </c>
    </row>
    <row r="201" spans="1:5" x14ac:dyDescent="0.25">
      <c r="A201" t="s">
        <v>527</v>
      </c>
      <c r="B201" s="4">
        <v>7.4035230904999994E-3</v>
      </c>
      <c r="D201" s="7" t="s">
        <v>464</v>
      </c>
      <c r="E201" s="6" t="s">
        <v>705</v>
      </c>
    </row>
    <row r="202" spans="1:5" x14ac:dyDescent="0.25">
      <c r="A202" t="s">
        <v>530</v>
      </c>
      <c r="B202" s="4">
        <v>3.7444499735999996E-3</v>
      </c>
      <c r="D202" s="7" t="s">
        <v>466</v>
      </c>
      <c r="E202" s="6" t="s">
        <v>705</v>
      </c>
    </row>
    <row r="203" spans="1:5" x14ac:dyDescent="0.25">
      <c r="A203" t="s">
        <v>533</v>
      </c>
      <c r="B203" s="4">
        <v>7.4730000000000005E-2</v>
      </c>
      <c r="D203" s="7" t="s">
        <v>470</v>
      </c>
      <c r="E203" s="6" t="s">
        <v>705</v>
      </c>
    </row>
    <row r="204" spans="1:5" x14ac:dyDescent="0.25">
      <c r="A204" t="s">
        <v>535</v>
      </c>
      <c r="B204" s="4">
        <v>31.182367999999997</v>
      </c>
      <c r="D204" s="7" t="s">
        <v>472</v>
      </c>
      <c r="E204" s="6" t="s">
        <v>705</v>
      </c>
    </row>
    <row r="205" spans="1:5" x14ac:dyDescent="0.25">
      <c r="A205" t="s">
        <v>539</v>
      </c>
      <c r="B205" s="4">
        <v>4.6542947108000002E-3</v>
      </c>
      <c r="D205" s="7" t="s">
        <v>473</v>
      </c>
      <c r="E205" s="6" t="s">
        <v>705</v>
      </c>
    </row>
    <row r="206" spans="1:5" x14ac:dyDescent="0.25">
      <c r="A206" t="s">
        <v>541</v>
      </c>
      <c r="B206" s="4">
        <v>0.12396612779999999</v>
      </c>
      <c r="D206" s="7" t="s">
        <v>474</v>
      </c>
      <c r="E206" s="6" t="s">
        <v>705</v>
      </c>
    </row>
    <row r="207" spans="1:5" x14ac:dyDescent="0.25">
      <c r="A207" t="s">
        <v>543</v>
      </c>
      <c r="B207" s="4">
        <v>9.9</v>
      </c>
      <c r="D207" s="7" t="s">
        <v>479</v>
      </c>
      <c r="E207" s="6" t="s">
        <v>705</v>
      </c>
    </row>
    <row r="208" spans="1:5" x14ac:dyDescent="0.25">
      <c r="A208" t="s">
        <v>544</v>
      </c>
      <c r="B208" s="4">
        <v>9.9</v>
      </c>
      <c r="D208" s="7" t="s">
        <v>485</v>
      </c>
      <c r="E208" s="6" t="s">
        <v>705</v>
      </c>
    </row>
    <row r="209" spans="1:5" x14ac:dyDescent="0.25">
      <c r="A209" t="s">
        <v>545</v>
      </c>
      <c r="B209" s="4">
        <v>0.6995319081000001</v>
      </c>
      <c r="D209" s="7" t="s">
        <v>490</v>
      </c>
      <c r="E209" s="6" t="s">
        <v>705</v>
      </c>
    </row>
    <row r="210" spans="1:5" x14ac:dyDescent="0.25">
      <c r="A210" t="s">
        <v>547</v>
      </c>
      <c r="B210" s="4">
        <v>5.5962552648000008</v>
      </c>
      <c r="D210" s="7" t="s">
        <v>493</v>
      </c>
      <c r="E210" s="6" t="s">
        <v>705</v>
      </c>
    </row>
    <row r="211" spans="1:5" x14ac:dyDescent="0.25">
      <c r="A211" t="s">
        <v>548</v>
      </c>
      <c r="B211" s="4">
        <v>0.6995319081000001</v>
      </c>
      <c r="D211" s="7" t="s">
        <v>495</v>
      </c>
      <c r="E211" s="6" t="s">
        <v>705</v>
      </c>
    </row>
    <row r="212" spans="1:5" x14ac:dyDescent="0.25">
      <c r="A212" t="s">
        <v>550</v>
      </c>
      <c r="B212" s="4">
        <v>5.5962552648000008</v>
      </c>
      <c r="D212" s="7" t="s">
        <v>497</v>
      </c>
      <c r="E212" s="6" t="s">
        <v>705</v>
      </c>
    </row>
    <row r="213" spans="1:5" x14ac:dyDescent="0.25">
      <c r="A213" t="s">
        <v>381</v>
      </c>
      <c r="B213" s="4">
        <v>1.9933753349760002</v>
      </c>
      <c r="D213" s="7" t="s">
        <v>500</v>
      </c>
      <c r="E213" s="6" t="s">
        <v>705</v>
      </c>
    </row>
    <row r="214" spans="1:5" x14ac:dyDescent="0.25">
      <c r="A214" t="s">
        <v>553</v>
      </c>
      <c r="B214" s="4">
        <v>6.3805169999999994E-2</v>
      </c>
      <c r="D214" s="7" t="s">
        <v>502</v>
      </c>
      <c r="E214" s="6" t="s">
        <v>705</v>
      </c>
    </row>
    <row r="215" spans="1:5" x14ac:dyDescent="0.25">
      <c r="A215" t="s">
        <v>555</v>
      </c>
      <c r="B215" s="4">
        <v>0.12761033999999999</v>
      </c>
      <c r="D215" s="7" t="s">
        <v>504</v>
      </c>
      <c r="E215" s="6" t="s">
        <v>705</v>
      </c>
    </row>
    <row r="216" spans="1:5" x14ac:dyDescent="0.25">
      <c r="A216" t="s">
        <v>556</v>
      </c>
      <c r="B216" s="4">
        <v>0.12761033999999999</v>
      </c>
      <c r="D216" s="7" t="s">
        <v>505</v>
      </c>
      <c r="E216" s="6" t="s">
        <v>705</v>
      </c>
    </row>
    <row r="217" spans="1:5" x14ac:dyDescent="0.25">
      <c r="A217" t="s">
        <v>558</v>
      </c>
      <c r="B217" s="4">
        <v>0.12761033999999999</v>
      </c>
      <c r="D217" s="7" t="s">
        <v>512</v>
      </c>
      <c r="E217" s="6" t="s">
        <v>705</v>
      </c>
    </row>
    <row r="218" spans="1:5" x14ac:dyDescent="0.25">
      <c r="A218" t="s">
        <v>560</v>
      </c>
      <c r="B218" s="4">
        <v>0.12761033999999999</v>
      </c>
      <c r="D218" s="7" t="s">
        <v>515</v>
      </c>
      <c r="E218" s="6" t="s">
        <v>705</v>
      </c>
    </row>
    <row r="219" spans="1:5" x14ac:dyDescent="0.25">
      <c r="A219" t="s">
        <v>562</v>
      </c>
      <c r="B219" s="4">
        <v>0.12761033999999999</v>
      </c>
      <c r="D219" s="7" t="s">
        <v>519</v>
      </c>
      <c r="E219" s="6" t="s">
        <v>705</v>
      </c>
    </row>
    <row r="220" spans="1:5" x14ac:dyDescent="0.25">
      <c r="A220" t="s">
        <v>564</v>
      </c>
      <c r="B220" s="4">
        <v>0.12761033999999999</v>
      </c>
      <c r="D220" s="7" t="s">
        <v>527</v>
      </c>
      <c r="E220" s="6" t="s">
        <v>705</v>
      </c>
    </row>
    <row r="221" spans="1:5" x14ac:dyDescent="0.25">
      <c r="A221" t="s">
        <v>566</v>
      </c>
      <c r="B221" s="4">
        <v>0.12761033999999999</v>
      </c>
      <c r="D221" s="7" t="s">
        <v>530</v>
      </c>
      <c r="E221" s="6" t="s">
        <v>705</v>
      </c>
    </row>
    <row r="222" spans="1:5" x14ac:dyDescent="0.25">
      <c r="A222" t="s">
        <v>568</v>
      </c>
      <c r="B222" s="4">
        <v>1.6E-2</v>
      </c>
      <c r="D222" s="7" t="s">
        <v>535</v>
      </c>
      <c r="E222" s="6" t="s">
        <v>705</v>
      </c>
    </row>
    <row r="223" spans="1:5" x14ac:dyDescent="0.25">
      <c r="A223" t="s">
        <v>571</v>
      </c>
      <c r="B223" s="4">
        <v>3.2000000000000001E-2</v>
      </c>
      <c r="D223" s="7" t="s">
        <v>539</v>
      </c>
      <c r="E223" s="6" t="s">
        <v>705</v>
      </c>
    </row>
    <row r="224" spans="1:5" x14ac:dyDescent="0.25">
      <c r="A224" t="s">
        <v>574</v>
      </c>
      <c r="B224" s="4">
        <v>1.6E-2</v>
      </c>
      <c r="D224" s="7" t="s">
        <v>541</v>
      </c>
      <c r="E224" s="6" t="s">
        <v>705</v>
      </c>
    </row>
    <row r="225" spans="1:5" x14ac:dyDescent="0.25">
      <c r="A225" t="s">
        <v>575</v>
      </c>
      <c r="B225" s="4">
        <v>3.2000000000000001E-2</v>
      </c>
      <c r="D225" s="7" t="s">
        <v>543</v>
      </c>
      <c r="E225" s="6" t="s">
        <v>705</v>
      </c>
    </row>
    <row r="226" spans="1:5" x14ac:dyDescent="0.25">
      <c r="A226" t="s">
        <v>576</v>
      </c>
      <c r="B226" s="4">
        <v>1E-3</v>
      </c>
      <c r="D226" s="7" t="s">
        <v>544</v>
      </c>
      <c r="E226" s="6" t="s">
        <v>705</v>
      </c>
    </row>
    <row r="227" spans="1:5" x14ac:dyDescent="0.25">
      <c r="A227" t="s">
        <v>579</v>
      </c>
      <c r="B227" s="4">
        <v>0.13568278481500001</v>
      </c>
      <c r="D227" s="7" t="s">
        <v>545</v>
      </c>
      <c r="E227" s="6" t="s">
        <v>705</v>
      </c>
    </row>
    <row r="228" spans="1:5" x14ac:dyDescent="0.25">
      <c r="A228" t="s">
        <v>319</v>
      </c>
      <c r="B228" s="4">
        <v>0.245964539275</v>
      </c>
      <c r="D228" s="7" t="s">
        <v>547</v>
      </c>
      <c r="E228" s="6" t="s">
        <v>705</v>
      </c>
    </row>
    <row r="229" spans="1:5" x14ac:dyDescent="0.25">
      <c r="A229" t="s">
        <v>322</v>
      </c>
      <c r="B229" s="4">
        <v>1.8201375906350001</v>
      </c>
      <c r="D229" s="7" t="s">
        <v>548</v>
      </c>
      <c r="E229" s="6" t="s">
        <v>705</v>
      </c>
    </row>
    <row r="230" spans="1:5" x14ac:dyDescent="0.25">
      <c r="A230" t="s">
        <v>320</v>
      </c>
      <c r="B230" s="4">
        <v>0.79029486669769999</v>
      </c>
      <c r="D230" s="7" t="s">
        <v>550</v>
      </c>
      <c r="E230" s="6" t="s">
        <v>705</v>
      </c>
    </row>
    <row r="231" spans="1:5" x14ac:dyDescent="0.25">
      <c r="A231" t="s">
        <v>323</v>
      </c>
      <c r="B231" s="4">
        <v>3.1594817334573997</v>
      </c>
      <c r="D231" s="7" t="s">
        <v>381</v>
      </c>
      <c r="E231" s="6" t="s">
        <v>705</v>
      </c>
    </row>
    <row r="232" spans="1:5" x14ac:dyDescent="0.25">
      <c r="A232" t="s">
        <v>330</v>
      </c>
      <c r="B232" s="4">
        <v>0.78708652568000004</v>
      </c>
      <c r="D232" s="7" t="s">
        <v>553</v>
      </c>
      <c r="E232" s="6" t="s">
        <v>705</v>
      </c>
    </row>
    <row r="233" spans="1:5" x14ac:dyDescent="0.25">
      <c r="A233" t="s">
        <v>583</v>
      </c>
      <c r="B233" s="4">
        <v>26.227277532740001</v>
      </c>
      <c r="D233" s="7" t="s">
        <v>555</v>
      </c>
      <c r="E233" s="6" t="s">
        <v>705</v>
      </c>
    </row>
    <row r="234" spans="1:5" x14ac:dyDescent="0.25">
      <c r="A234" t="s">
        <v>585</v>
      </c>
      <c r="B234" s="4">
        <v>17.100743625650001</v>
      </c>
      <c r="D234" s="7" t="s">
        <v>556</v>
      </c>
      <c r="E234" s="6" t="s">
        <v>705</v>
      </c>
    </row>
    <row r="235" spans="1:5" x14ac:dyDescent="0.25">
      <c r="A235" t="s">
        <v>586</v>
      </c>
      <c r="B235" s="4">
        <v>9.1265339070899998</v>
      </c>
      <c r="D235" s="7" t="s">
        <v>558</v>
      </c>
      <c r="E235" s="6" t="s">
        <v>705</v>
      </c>
    </row>
    <row r="236" spans="1:5" x14ac:dyDescent="0.25">
      <c r="A236" t="s">
        <v>347</v>
      </c>
      <c r="B236" s="4">
        <v>0.37957719955199998</v>
      </c>
      <c r="D236" s="7" t="s">
        <v>560</v>
      </c>
      <c r="E236" s="6" t="s">
        <v>705</v>
      </c>
    </row>
    <row r="237" spans="1:5" x14ac:dyDescent="0.25">
      <c r="A237" t="s">
        <v>350</v>
      </c>
      <c r="B237" s="4">
        <v>2.9259075798800001</v>
      </c>
      <c r="D237" s="7" t="s">
        <v>562</v>
      </c>
      <c r="E237" s="6" t="s">
        <v>705</v>
      </c>
    </row>
    <row r="238" spans="1:5" x14ac:dyDescent="0.25">
      <c r="A238" t="s">
        <v>348</v>
      </c>
      <c r="B238" s="4">
        <v>0.73998923571000008</v>
      </c>
      <c r="D238" s="7" t="s">
        <v>564</v>
      </c>
      <c r="E238" s="6" t="s">
        <v>705</v>
      </c>
    </row>
    <row r="239" spans="1:5" x14ac:dyDescent="0.25">
      <c r="A239" t="s">
        <v>591</v>
      </c>
      <c r="B239" s="4">
        <v>18.023711926499999</v>
      </c>
      <c r="D239" s="7" t="s">
        <v>566</v>
      </c>
      <c r="E239" s="6" t="s">
        <v>705</v>
      </c>
    </row>
    <row r="240" spans="1:5" x14ac:dyDescent="0.25">
      <c r="A240" t="s">
        <v>351</v>
      </c>
      <c r="B240" s="4">
        <v>5.5581413704439999</v>
      </c>
      <c r="D240" s="7" t="s">
        <v>568</v>
      </c>
      <c r="E240" s="6" t="s">
        <v>705</v>
      </c>
    </row>
    <row r="241" spans="1:5" x14ac:dyDescent="0.25">
      <c r="A241" t="s">
        <v>592</v>
      </c>
      <c r="B241" s="4">
        <v>2.4457142856000001E-2</v>
      </c>
      <c r="D241" s="7" t="s">
        <v>571</v>
      </c>
      <c r="E241" s="6" t="s">
        <v>705</v>
      </c>
    </row>
    <row r="242" spans="1:5" x14ac:dyDescent="0.25">
      <c r="A242" t="s">
        <v>404</v>
      </c>
      <c r="B242" s="4">
        <v>0.18342857141999999</v>
      </c>
      <c r="D242" s="7" t="s">
        <v>574</v>
      </c>
      <c r="E242" s="6" t="s">
        <v>705</v>
      </c>
    </row>
    <row r="243" spans="1:5" x14ac:dyDescent="0.25">
      <c r="A243" t="s">
        <v>406</v>
      </c>
      <c r="B243" s="4">
        <v>1.5285714285000001</v>
      </c>
      <c r="D243" s="7" t="s">
        <v>575</v>
      </c>
      <c r="E243" s="6" t="s">
        <v>705</v>
      </c>
    </row>
    <row r="244" spans="1:5" x14ac:dyDescent="0.25">
      <c r="A244" t="s">
        <v>594</v>
      </c>
      <c r="B244" s="4">
        <v>2.4457142856000001E-2</v>
      </c>
      <c r="D244" s="7" t="s">
        <v>319</v>
      </c>
      <c r="E244" s="6" t="s">
        <v>705</v>
      </c>
    </row>
    <row r="245" spans="1:5" x14ac:dyDescent="0.25">
      <c r="A245" t="s">
        <v>595</v>
      </c>
      <c r="B245" s="4">
        <v>18.023711926499999</v>
      </c>
      <c r="D245" s="7" t="s">
        <v>322</v>
      </c>
      <c r="E245" s="6" t="s">
        <v>705</v>
      </c>
    </row>
    <row r="246" spans="1:5" x14ac:dyDescent="0.25">
      <c r="A246" t="s">
        <v>597</v>
      </c>
      <c r="B246" s="4">
        <v>5.5962552648000008</v>
      </c>
      <c r="D246" s="7" t="s">
        <v>320</v>
      </c>
      <c r="E246" s="6" t="s">
        <v>705</v>
      </c>
    </row>
    <row r="247" spans="1:5" x14ac:dyDescent="0.25">
      <c r="A247" t="s">
        <v>599</v>
      </c>
      <c r="B247" s="4">
        <v>5.5962552648000008</v>
      </c>
      <c r="D247" s="7" t="s">
        <v>323</v>
      </c>
      <c r="E247" s="6" t="s">
        <v>705</v>
      </c>
    </row>
    <row r="248" spans="1:5" x14ac:dyDescent="0.25">
      <c r="A248" t="s">
        <v>601</v>
      </c>
      <c r="B248" s="4">
        <v>2.9259075798800001</v>
      </c>
      <c r="D248" s="7" t="s">
        <v>330</v>
      </c>
      <c r="E248" s="6" t="s">
        <v>705</v>
      </c>
    </row>
    <row r="249" spans="1:5" x14ac:dyDescent="0.25">
      <c r="A249" t="s">
        <v>603</v>
      </c>
      <c r="B249" s="4">
        <v>8.4840489503240004</v>
      </c>
      <c r="D249" s="7" t="s">
        <v>583</v>
      </c>
      <c r="E249" s="6" t="s">
        <v>705</v>
      </c>
    </row>
    <row r="250" spans="1:5" x14ac:dyDescent="0.25">
      <c r="A250" t="s">
        <v>605</v>
      </c>
      <c r="B250" s="4">
        <v>1E-3</v>
      </c>
      <c r="D250" s="7" t="s">
        <v>585</v>
      </c>
      <c r="E250" s="6" t="s">
        <v>705</v>
      </c>
    </row>
    <row r="251" spans="1:5" x14ac:dyDescent="0.25">
      <c r="A251" t="s">
        <v>607</v>
      </c>
      <c r="B251" s="4">
        <v>0.61357805911200003</v>
      </c>
      <c r="D251" s="7" t="s">
        <v>586</v>
      </c>
      <c r="E251" s="6" t="s">
        <v>705</v>
      </c>
    </row>
    <row r="252" spans="1:5" x14ac:dyDescent="0.25">
      <c r="A252" t="s">
        <v>610</v>
      </c>
      <c r="B252" s="4">
        <v>4.4000000000000004E-2</v>
      </c>
      <c r="D252" s="7" t="s">
        <v>347</v>
      </c>
      <c r="E252" s="6" t="s">
        <v>705</v>
      </c>
    </row>
    <row r="253" spans="1:5" x14ac:dyDescent="0.25">
      <c r="A253" t="s">
        <v>613</v>
      </c>
      <c r="B253" s="4">
        <v>4.4000000000000004E-2</v>
      </c>
      <c r="D253" s="7" t="s">
        <v>350</v>
      </c>
      <c r="E253" s="6" t="s">
        <v>705</v>
      </c>
    </row>
    <row r="254" spans="1:5" x14ac:dyDescent="0.25">
      <c r="A254" t="s">
        <v>614</v>
      </c>
      <c r="B254" s="4">
        <v>31.182367999999997</v>
      </c>
      <c r="D254" s="7" t="s">
        <v>348</v>
      </c>
      <c r="E254" s="6" t="s">
        <v>705</v>
      </c>
    </row>
    <row r="255" spans="1:5" x14ac:dyDescent="0.25">
      <c r="A255" t="s">
        <v>618</v>
      </c>
      <c r="B255" s="4">
        <v>0.3</v>
      </c>
      <c r="D255" s="7" t="s">
        <v>591</v>
      </c>
      <c r="E255" s="6" t="s">
        <v>705</v>
      </c>
    </row>
    <row r="256" spans="1:5" x14ac:dyDescent="0.25">
      <c r="A256" t="s">
        <v>621</v>
      </c>
      <c r="B256" s="4">
        <v>1.4999999999999999E-2</v>
      </c>
      <c r="D256" s="7" t="s">
        <v>351</v>
      </c>
      <c r="E256" s="6" t="s">
        <v>705</v>
      </c>
    </row>
    <row r="257" spans="1:5" x14ac:dyDescent="0.25">
      <c r="A257" t="s">
        <v>625</v>
      </c>
      <c r="B257" s="4">
        <v>0.01</v>
      </c>
      <c r="D257" s="7" t="s">
        <v>592</v>
      </c>
      <c r="E257" s="6" t="s">
        <v>705</v>
      </c>
    </row>
    <row r="258" spans="1:5" x14ac:dyDescent="0.25">
      <c r="A258" t="s">
        <v>629</v>
      </c>
      <c r="B258" s="4">
        <v>2.2800307399999998E-3</v>
      </c>
      <c r="D258" s="7" t="s">
        <v>404</v>
      </c>
      <c r="E258" s="6" t="s">
        <v>705</v>
      </c>
    </row>
    <row r="259" spans="1:5" x14ac:dyDescent="0.25">
      <c r="A259" t="s">
        <v>632</v>
      </c>
      <c r="B259" s="4">
        <v>2.5080338140000004E-3</v>
      </c>
      <c r="D259" s="7" t="s">
        <v>406</v>
      </c>
      <c r="E259" s="6" t="s">
        <v>705</v>
      </c>
    </row>
    <row r="260" spans="1:5" x14ac:dyDescent="0.25">
      <c r="A260" t="s">
        <v>634</v>
      </c>
      <c r="B260" s="4">
        <v>180</v>
      </c>
      <c r="D260" s="7" t="s">
        <v>594</v>
      </c>
      <c r="E260" s="6" t="s">
        <v>705</v>
      </c>
    </row>
    <row r="261" spans="1:5" x14ac:dyDescent="0.25">
      <c r="A261" t="s">
        <v>637</v>
      </c>
      <c r="B261" s="4">
        <v>99</v>
      </c>
      <c r="D261" s="7" t="s">
        <v>595</v>
      </c>
      <c r="E261" s="6" t="s">
        <v>705</v>
      </c>
    </row>
    <row r="262" spans="1:5" x14ac:dyDescent="0.25">
      <c r="A262" t="s">
        <v>640</v>
      </c>
      <c r="B262" s="4">
        <v>3.5999999999999999E-3</v>
      </c>
      <c r="D262" s="7" t="s">
        <v>597</v>
      </c>
      <c r="E262" s="6" t="s">
        <v>705</v>
      </c>
    </row>
    <row r="263" spans="1:5" x14ac:dyDescent="0.25">
      <c r="A263" t="s">
        <v>644</v>
      </c>
      <c r="B263" s="4">
        <v>2.3999999999999998E-3</v>
      </c>
      <c r="D263" s="7" t="s">
        <v>599</v>
      </c>
      <c r="E263" s="6" t="s">
        <v>705</v>
      </c>
    </row>
    <row r="264" spans="1:5" x14ac:dyDescent="0.25">
      <c r="A264" t="s">
        <v>648</v>
      </c>
      <c r="B264" s="4">
        <v>1.4999999999999999E-2</v>
      </c>
      <c r="D264" s="7" t="s">
        <v>601</v>
      </c>
      <c r="E264" s="6" t="s">
        <v>705</v>
      </c>
    </row>
    <row r="265" spans="1:5" x14ac:dyDescent="0.25">
      <c r="A265" t="s">
        <v>651</v>
      </c>
      <c r="B265" s="4">
        <v>3.1600000000000003E-2</v>
      </c>
      <c r="D265" s="7" t="s">
        <v>603</v>
      </c>
      <c r="E265" s="6" t="s">
        <v>705</v>
      </c>
    </row>
    <row r="266" spans="1:5" x14ac:dyDescent="0.25">
      <c r="A266" t="s">
        <v>654</v>
      </c>
      <c r="B266" s="4">
        <v>4.2499999999999996E-2</v>
      </c>
      <c r="D266" s="7" t="s">
        <v>607</v>
      </c>
      <c r="E266" s="6" t="s">
        <v>705</v>
      </c>
    </row>
    <row r="267" spans="1:5" x14ac:dyDescent="0.25">
      <c r="A267" t="s">
        <v>658</v>
      </c>
      <c r="B267" s="4">
        <v>1.4999999999999999E-2</v>
      </c>
      <c r="D267" s="7" t="s">
        <v>610</v>
      </c>
      <c r="E267" s="6" t="s">
        <v>705</v>
      </c>
    </row>
    <row r="268" spans="1:5" x14ac:dyDescent="0.25">
      <c r="A268" t="s">
        <v>659</v>
      </c>
      <c r="B268" s="4">
        <v>0.01</v>
      </c>
      <c r="D268" s="7" t="s">
        <v>613</v>
      </c>
      <c r="E268" s="6" t="s">
        <v>705</v>
      </c>
    </row>
    <row r="269" spans="1:5" x14ac:dyDescent="0.25">
      <c r="A269" t="s">
        <v>650</v>
      </c>
      <c r="B269" s="4">
        <v>2.9000000000000005E-2</v>
      </c>
      <c r="D269" s="7" t="s">
        <v>614</v>
      </c>
      <c r="E269" s="6" t="s">
        <v>705</v>
      </c>
    </row>
    <row r="270" spans="1:5" x14ac:dyDescent="0.25">
      <c r="A270" t="s">
        <v>660</v>
      </c>
      <c r="B270" s="4">
        <v>3.1600000000000003E-2</v>
      </c>
      <c r="D270" s="7" t="s">
        <v>618</v>
      </c>
      <c r="E270" s="6" t="s">
        <v>705</v>
      </c>
    </row>
    <row r="271" spans="1:5" x14ac:dyDescent="0.25">
      <c r="A271" t="s">
        <v>661</v>
      </c>
      <c r="B271" s="4">
        <v>9.0000000000000011E-3</v>
      </c>
      <c r="D271" s="7" t="s">
        <v>621</v>
      </c>
      <c r="E271" s="6" t="s">
        <v>705</v>
      </c>
    </row>
    <row r="272" spans="1:5" x14ac:dyDescent="0.25">
      <c r="A272" t="s">
        <v>664</v>
      </c>
      <c r="B272" s="4">
        <v>1.7500000000000002E-2</v>
      </c>
      <c r="D272" s="7" t="s">
        <v>625</v>
      </c>
      <c r="E272" s="6" t="s">
        <v>705</v>
      </c>
    </row>
    <row r="273" spans="1:5" x14ac:dyDescent="0.25">
      <c r="A273" t="s">
        <v>669</v>
      </c>
      <c r="B273" s="4">
        <v>0.3</v>
      </c>
      <c r="D273" s="7" t="s">
        <v>629</v>
      </c>
      <c r="E273" s="6" t="s">
        <v>705</v>
      </c>
    </row>
    <row r="274" spans="1:5" x14ac:dyDescent="0.25">
      <c r="A274" t="s">
        <v>671</v>
      </c>
      <c r="B274" s="4">
        <v>3.56E-2</v>
      </c>
      <c r="D274" s="7" t="s">
        <v>632</v>
      </c>
      <c r="E274" s="6" t="s">
        <v>705</v>
      </c>
    </row>
    <row r="275" spans="1:5" x14ac:dyDescent="0.25">
      <c r="A275" t="s">
        <v>674</v>
      </c>
      <c r="B275" s="4">
        <v>3.15E-2</v>
      </c>
      <c r="D275" s="7" t="s">
        <v>634</v>
      </c>
      <c r="E275" s="6" t="s">
        <v>705</v>
      </c>
    </row>
    <row r="276" spans="1:5" x14ac:dyDescent="0.25">
      <c r="A276" t="s">
        <v>677</v>
      </c>
      <c r="B276" s="4">
        <v>5.6099999999999995E-3</v>
      </c>
      <c r="D276" s="7" t="s">
        <v>637</v>
      </c>
      <c r="E276" s="6" t="s">
        <v>705</v>
      </c>
    </row>
    <row r="277" spans="1:5" x14ac:dyDescent="0.25">
      <c r="A277" t="s">
        <v>680</v>
      </c>
      <c r="B277" s="4">
        <v>1.7000000000000001E-2</v>
      </c>
      <c r="D277" s="7" t="s">
        <v>640</v>
      </c>
      <c r="E277" s="6" t="s">
        <v>705</v>
      </c>
    </row>
    <row r="278" spans="1:5" x14ac:dyDescent="0.25">
      <c r="A278" t="s">
        <v>681</v>
      </c>
      <c r="B278" s="4">
        <v>0.02</v>
      </c>
      <c r="D278" s="7" t="s">
        <v>644</v>
      </c>
      <c r="E278" s="6" t="s">
        <v>705</v>
      </c>
    </row>
    <row r="279" spans="1:5" x14ac:dyDescent="0.25">
      <c r="A279" t="s">
        <v>682</v>
      </c>
      <c r="B279" s="4">
        <v>0.8</v>
      </c>
      <c r="D279" s="7" t="s">
        <v>648</v>
      </c>
      <c r="E279" s="6" t="s">
        <v>705</v>
      </c>
    </row>
    <row r="280" spans="1:5" x14ac:dyDescent="0.25">
      <c r="A280" t="s">
        <v>684</v>
      </c>
      <c r="B280" s="4">
        <v>3.56E-2</v>
      </c>
      <c r="D280" s="7" t="s">
        <v>651</v>
      </c>
      <c r="E280" s="6" t="s">
        <v>705</v>
      </c>
    </row>
    <row r="281" spans="1:5" x14ac:dyDescent="0.25">
      <c r="A281" t="s">
        <v>685</v>
      </c>
      <c r="B281" s="4">
        <v>0.06</v>
      </c>
      <c r="D281" s="7" t="s">
        <v>654</v>
      </c>
      <c r="E281" s="6" t="s">
        <v>705</v>
      </c>
    </row>
    <row r="282" spans="1:5" x14ac:dyDescent="0.25">
      <c r="A282" t="s">
        <v>686</v>
      </c>
      <c r="B282" s="4">
        <v>4.9600000000000005E-2</v>
      </c>
      <c r="D282" s="7" t="s">
        <v>658</v>
      </c>
      <c r="E282" s="6" t="s">
        <v>705</v>
      </c>
    </row>
    <row r="283" spans="1:5" x14ac:dyDescent="0.25">
      <c r="A283" t="s">
        <v>687</v>
      </c>
      <c r="B283" s="4">
        <v>7.060000000000001E-2</v>
      </c>
      <c r="D283" s="7" t="s">
        <v>659</v>
      </c>
      <c r="E283" s="6" t="s">
        <v>705</v>
      </c>
    </row>
    <row r="284" spans="1:5" x14ac:dyDescent="0.25">
      <c r="A284" t="s">
        <v>688</v>
      </c>
      <c r="B284" s="4">
        <v>0.17650000000000002</v>
      </c>
      <c r="D284" s="7" t="s">
        <v>650</v>
      </c>
      <c r="E284" s="6" t="s">
        <v>705</v>
      </c>
    </row>
    <row r="285" spans="1:5" x14ac:dyDescent="0.25">
      <c r="A285" t="s">
        <v>689</v>
      </c>
      <c r="B285" s="4">
        <v>0.26385999999999998</v>
      </c>
      <c r="D285" s="7" t="s">
        <v>660</v>
      </c>
      <c r="E285" s="6" t="s">
        <v>705</v>
      </c>
    </row>
    <row r="286" spans="1:5" x14ac:dyDescent="0.25">
      <c r="A286" t="s">
        <v>690</v>
      </c>
      <c r="B286" s="4">
        <v>1.6500000000000001E-2</v>
      </c>
      <c r="D286" s="7" t="s">
        <v>661</v>
      </c>
      <c r="E286" s="6" t="s">
        <v>705</v>
      </c>
    </row>
    <row r="287" spans="1:5" x14ac:dyDescent="0.25">
      <c r="A287" t="s">
        <v>691</v>
      </c>
      <c r="B287" s="4">
        <v>0.15429999999999999</v>
      </c>
      <c r="D287" s="7" t="s">
        <v>664</v>
      </c>
      <c r="E287" s="6" t="s">
        <v>705</v>
      </c>
    </row>
    <row r="288" spans="1:5" x14ac:dyDescent="0.25">
      <c r="A288" t="s">
        <v>692</v>
      </c>
      <c r="B288" s="4">
        <v>1.9184006209919999</v>
      </c>
      <c r="D288" s="7" t="s">
        <v>669</v>
      </c>
      <c r="E288" s="6" t="s">
        <v>705</v>
      </c>
    </row>
    <row r="289" spans="4:5" x14ac:dyDescent="0.25">
      <c r="D289" s="7" t="s">
        <v>674</v>
      </c>
      <c r="E289" s="6" t="s">
        <v>705</v>
      </c>
    </row>
    <row r="290" spans="4:5" x14ac:dyDescent="0.25">
      <c r="D290" s="7" t="s">
        <v>677</v>
      </c>
      <c r="E290" s="6" t="s">
        <v>705</v>
      </c>
    </row>
    <row r="291" spans="4:5" x14ac:dyDescent="0.25">
      <c r="D291" s="7" t="s">
        <v>680</v>
      </c>
      <c r="E291" s="6" t="s">
        <v>705</v>
      </c>
    </row>
    <row r="292" spans="4:5" x14ac:dyDescent="0.25">
      <c r="D292" s="7" t="s">
        <v>681</v>
      </c>
      <c r="E292" s="6" t="s">
        <v>705</v>
      </c>
    </row>
    <row r="293" spans="4:5" x14ac:dyDescent="0.25">
      <c r="D293" s="7" t="s">
        <v>682</v>
      </c>
      <c r="E293" s="6" t="s">
        <v>705</v>
      </c>
    </row>
    <row r="294" spans="4:5" x14ac:dyDescent="0.25">
      <c r="D294" s="7" t="s">
        <v>685</v>
      </c>
      <c r="E294" s="6" t="s">
        <v>705</v>
      </c>
    </row>
    <row r="295" spans="4:5" x14ac:dyDescent="0.25">
      <c r="D295" s="7" t="s">
        <v>686</v>
      </c>
      <c r="E295" s="6" t="s">
        <v>705</v>
      </c>
    </row>
    <row r="296" spans="4:5" x14ac:dyDescent="0.25">
      <c r="D296" s="7" t="s">
        <v>687</v>
      </c>
      <c r="E296" s="6" t="s">
        <v>705</v>
      </c>
    </row>
    <row r="297" spans="4:5" x14ac:dyDescent="0.25">
      <c r="D297" s="7" t="s">
        <v>688</v>
      </c>
      <c r="E297" s="6" t="s">
        <v>705</v>
      </c>
    </row>
    <row r="298" spans="4:5" x14ac:dyDescent="0.25">
      <c r="D298" s="7" t="s">
        <v>689</v>
      </c>
      <c r="E298" s="6" t="s">
        <v>705</v>
      </c>
    </row>
    <row r="299" spans="4:5" x14ac:dyDescent="0.25">
      <c r="D299" s="7" t="s">
        <v>690</v>
      </c>
      <c r="E299" s="6" t="s">
        <v>705</v>
      </c>
    </row>
    <row r="300" spans="4:5" x14ac:dyDescent="0.25">
      <c r="D300" s="7" t="s">
        <v>691</v>
      </c>
      <c r="E300" s="6" t="s">
        <v>705</v>
      </c>
    </row>
    <row r="301" spans="4:5" x14ac:dyDescent="0.25">
      <c r="D301" s="7" t="s">
        <v>692</v>
      </c>
      <c r="E301" s="6" t="s">
        <v>705</v>
      </c>
    </row>
  </sheetData>
  <sheetProtection algorithmName="SHA-512" hashValue="oZ08AXwrCGprXhBysTg6emsfs2fkcJjGRliU1TSvFRUIok7/4uNQsCR/leq4T2s8hdFxUASnVaIHgeRQ+BXNaA==" saltValue="O3m9PnKIXAyKdyGScIcQT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B8C6-B07C-4516-BA5B-88CE50A0BB33}">
  <dimension ref="A1:E301"/>
  <sheetViews>
    <sheetView workbookViewId="0">
      <selection activeCell="G88" sqref="G88"/>
    </sheetView>
  </sheetViews>
  <sheetFormatPr defaultRowHeight="15" x14ac:dyDescent="0.25"/>
  <sheetData>
    <row r="1" spans="1:5" x14ac:dyDescent="0.25">
      <c r="A1" t="s">
        <v>702</v>
      </c>
      <c r="B1" t="s">
        <v>9</v>
      </c>
      <c r="D1" s="6" t="s">
        <v>30</v>
      </c>
    </row>
    <row r="2" spans="1:5" x14ac:dyDescent="0.25">
      <c r="A2" t="s">
        <v>11</v>
      </c>
      <c r="B2" s="4">
        <v>0.10600000000000001</v>
      </c>
      <c r="D2" s="7" t="s">
        <v>26</v>
      </c>
      <c r="E2" s="6" t="s">
        <v>712</v>
      </c>
    </row>
    <row r="3" spans="1:5" x14ac:dyDescent="0.25">
      <c r="A3" t="s">
        <v>16</v>
      </c>
      <c r="B3" s="4">
        <v>0.10600000000000001</v>
      </c>
      <c r="D3" s="7" t="s">
        <v>48</v>
      </c>
      <c r="E3" s="6" t="s">
        <v>712</v>
      </c>
    </row>
    <row r="4" spans="1:5" x14ac:dyDescent="0.25">
      <c r="A4" t="s">
        <v>17</v>
      </c>
      <c r="B4" s="4">
        <v>7.92E-3</v>
      </c>
      <c r="D4" s="7" t="s">
        <v>133</v>
      </c>
      <c r="E4" s="6" t="s">
        <v>712</v>
      </c>
    </row>
    <row r="5" spans="1:5" x14ac:dyDescent="0.25">
      <c r="A5" t="s">
        <v>20</v>
      </c>
      <c r="B5" s="4">
        <v>3.9996000000000004E-2</v>
      </c>
      <c r="D5" s="7" t="s">
        <v>136</v>
      </c>
      <c r="E5" s="6" t="s">
        <v>712</v>
      </c>
    </row>
    <row r="6" spans="1:5" x14ac:dyDescent="0.25">
      <c r="A6" t="s">
        <v>23</v>
      </c>
      <c r="B6" s="4">
        <v>0.03</v>
      </c>
      <c r="D6" s="7" t="s">
        <v>137</v>
      </c>
      <c r="E6" s="6" t="s">
        <v>712</v>
      </c>
    </row>
    <row r="7" spans="1:5" x14ac:dyDescent="0.25">
      <c r="A7" t="s">
        <v>26</v>
      </c>
      <c r="B7" s="4">
        <v>1024.6425312525</v>
      </c>
      <c r="D7" s="7" t="s">
        <v>138</v>
      </c>
      <c r="E7" s="6" t="s">
        <v>712</v>
      </c>
    </row>
    <row r="8" spans="1:5" x14ac:dyDescent="0.25">
      <c r="A8" t="s">
        <v>31</v>
      </c>
      <c r="B8" s="4">
        <v>0.18</v>
      </c>
      <c r="D8" s="7" t="s">
        <v>148</v>
      </c>
      <c r="E8" s="6" t="s">
        <v>712</v>
      </c>
    </row>
    <row r="9" spans="1:5" x14ac:dyDescent="0.25">
      <c r="A9" t="s">
        <v>36</v>
      </c>
      <c r="B9" s="4">
        <v>1.8481407387999998E-2</v>
      </c>
      <c r="D9" s="7" t="s">
        <v>151</v>
      </c>
      <c r="E9" s="6" t="s">
        <v>712</v>
      </c>
    </row>
    <row r="10" spans="1:5" x14ac:dyDescent="0.25">
      <c r="A10" t="s">
        <v>39</v>
      </c>
      <c r="B10" s="4">
        <v>2.3370315085000002E-3</v>
      </c>
      <c r="D10" s="7" t="s">
        <v>236</v>
      </c>
      <c r="E10" s="6" t="s">
        <v>712</v>
      </c>
    </row>
    <row r="11" spans="1:5" x14ac:dyDescent="0.25">
      <c r="A11" t="s">
        <v>42</v>
      </c>
      <c r="B11" s="4">
        <v>0.12419790123650001</v>
      </c>
      <c r="D11" s="7" t="s">
        <v>238</v>
      </c>
      <c r="E11" s="6" t="s">
        <v>712</v>
      </c>
    </row>
    <row r="12" spans="1:5" x14ac:dyDescent="0.25">
      <c r="A12" t="s">
        <v>41</v>
      </c>
      <c r="B12" s="4">
        <v>2.2800307399999998E-3</v>
      </c>
      <c r="D12" s="7" t="s">
        <v>440</v>
      </c>
      <c r="E12" s="6" t="s">
        <v>712</v>
      </c>
    </row>
    <row r="13" spans="1:5" x14ac:dyDescent="0.25">
      <c r="A13" t="s">
        <v>48</v>
      </c>
      <c r="B13" s="4">
        <v>512.32126562625001</v>
      </c>
      <c r="D13" s="7" t="s">
        <v>449</v>
      </c>
      <c r="E13" s="6" t="s">
        <v>712</v>
      </c>
    </row>
    <row r="14" spans="1:5" x14ac:dyDescent="0.25">
      <c r="A14" t="s">
        <v>49</v>
      </c>
      <c r="B14" s="4">
        <v>8.2117800000000005E-2</v>
      </c>
      <c r="D14" s="7" t="s">
        <v>481</v>
      </c>
      <c r="E14" s="6" t="s">
        <v>712</v>
      </c>
    </row>
    <row r="15" spans="1:5" x14ac:dyDescent="0.25">
      <c r="A15" t="s">
        <v>52</v>
      </c>
      <c r="B15" s="4">
        <v>7.9217699770000004E-3</v>
      </c>
      <c r="D15" s="7" t="s">
        <v>483</v>
      </c>
      <c r="E15" s="6" t="s">
        <v>712</v>
      </c>
    </row>
    <row r="16" spans="1:5" x14ac:dyDescent="0.25">
      <c r="A16" t="s">
        <v>55</v>
      </c>
      <c r="B16" s="4">
        <v>3.7962966E-3</v>
      </c>
      <c r="D16" s="7" t="s">
        <v>487</v>
      </c>
      <c r="E16" s="6" t="s">
        <v>712</v>
      </c>
    </row>
    <row r="17" spans="1:5" x14ac:dyDescent="0.25">
      <c r="A17" t="s">
        <v>58</v>
      </c>
      <c r="B17" s="4">
        <v>6.7167096697800008E-2</v>
      </c>
      <c r="D17" s="7" t="s">
        <v>507</v>
      </c>
      <c r="E17" s="6" t="s">
        <v>712</v>
      </c>
    </row>
    <row r="18" spans="1:5" x14ac:dyDescent="0.25">
      <c r="A18" t="s">
        <v>61</v>
      </c>
      <c r="B18" s="4">
        <v>2.9000147060499998E-2</v>
      </c>
      <c r="D18" s="7" t="s">
        <v>524</v>
      </c>
      <c r="E18" s="6" t="s">
        <v>712</v>
      </c>
    </row>
    <row r="19" spans="1:5" x14ac:dyDescent="0.25">
      <c r="A19" t="s">
        <v>64</v>
      </c>
      <c r="B19" s="4">
        <v>4.9842156224999996E-3</v>
      </c>
      <c r="D19" s="7" t="s">
        <v>533</v>
      </c>
      <c r="E19" s="6" t="s">
        <v>712</v>
      </c>
    </row>
    <row r="20" spans="1:5" x14ac:dyDescent="0.25">
      <c r="A20" t="s">
        <v>68</v>
      </c>
      <c r="B20" s="4">
        <v>1.4119658848349998E-2</v>
      </c>
      <c r="D20" s="7" t="s">
        <v>576</v>
      </c>
      <c r="E20" s="6" t="s">
        <v>712</v>
      </c>
    </row>
    <row r="21" spans="1:5" x14ac:dyDescent="0.25">
      <c r="A21" t="s">
        <v>71</v>
      </c>
      <c r="B21" s="4">
        <v>5.0879635307999995E-3</v>
      </c>
      <c r="D21" s="7" t="s">
        <v>605</v>
      </c>
      <c r="E21" s="6" t="s">
        <v>712</v>
      </c>
    </row>
    <row r="22" spans="1:5" x14ac:dyDescent="0.25">
      <c r="A22" t="s">
        <v>74</v>
      </c>
      <c r="B22" s="4">
        <v>7.1844886908999997E-3</v>
      </c>
      <c r="D22" s="6" t="s">
        <v>46</v>
      </c>
    </row>
    <row r="23" spans="1:5" x14ac:dyDescent="0.25">
      <c r="A23" t="s">
        <v>78</v>
      </c>
      <c r="B23" s="4">
        <v>4.8211700409E-3</v>
      </c>
      <c r="D23" s="7" t="s">
        <v>42</v>
      </c>
      <c r="E23" s="6" t="s">
        <v>712</v>
      </c>
    </row>
    <row r="24" spans="1:5" x14ac:dyDescent="0.25">
      <c r="A24" t="s">
        <v>81</v>
      </c>
      <c r="B24" s="4">
        <v>4.9902379324999998E-3</v>
      </c>
      <c r="D24" s="7" t="s">
        <v>87</v>
      </c>
      <c r="E24" s="6" t="s">
        <v>712</v>
      </c>
    </row>
    <row r="25" spans="1:5" x14ac:dyDescent="0.25">
      <c r="A25" t="s">
        <v>85</v>
      </c>
      <c r="B25" s="4">
        <v>4.4912138805000001E-3</v>
      </c>
      <c r="D25" s="7" t="s">
        <v>90</v>
      </c>
      <c r="E25" s="6" t="s">
        <v>712</v>
      </c>
    </row>
    <row r="26" spans="1:5" x14ac:dyDescent="0.25">
      <c r="A26" t="s">
        <v>87</v>
      </c>
      <c r="B26" s="4">
        <v>0.14892012967499998</v>
      </c>
      <c r="D26" s="7" t="s">
        <v>101</v>
      </c>
      <c r="E26" s="6" t="s">
        <v>712</v>
      </c>
    </row>
    <row r="27" spans="1:5" x14ac:dyDescent="0.25">
      <c r="A27" t="s">
        <v>90</v>
      </c>
      <c r="B27" s="4">
        <v>0.14892012967499998</v>
      </c>
      <c r="D27" s="7" t="s">
        <v>148</v>
      </c>
      <c r="E27" s="6" t="s">
        <v>712</v>
      </c>
    </row>
    <row r="28" spans="1:5" x14ac:dyDescent="0.25">
      <c r="A28" t="s">
        <v>91</v>
      </c>
      <c r="B28" s="4">
        <v>4.9200000000000001E-2</v>
      </c>
      <c r="D28" s="7" t="s">
        <v>151</v>
      </c>
      <c r="E28" s="6" t="s">
        <v>712</v>
      </c>
    </row>
    <row r="29" spans="1:5" x14ac:dyDescent="0.25">
      <c r="A29" t="s">
        <v>94</v>
      </c>
      <c r="B29" s="4">
        <v>1.4770800000000002E-2</v>
      </c>
      <c r="D29" s="7" t="s">
        <v>170</v>
      </c>
      <c r="E29" s="6" t="s">
        <v>712</v>
      </c>
    </row>
    <row r="30" spans="1:5" x14ac:dyDescent="0.25">
      <c r="A30" t="s">
        <v>97</v>
      </c>
      <c r="B30" s="4">
        <v>1.6034521499999999</v>
      </c>
      <c r="D30" s="7" t="s">
        <v>226</v>
      </c>
      <c r="E30" s="6" t="s">
        <v>712</v>
      </c>
    </row>
    <row r="31" spans="1:5" x14ac:dyDescent="0.25">
      <c r="A31" t="s">
        <v>100</v>
      </c>
      <c r="B31" s="4">
        <v>9.8400000000000001E-2</v>
      </c>
      <c r="D31" s="7" t="s">
        <v>236</v>
      </c>
      <c r="E31" s="6" t="s">
        <v>712</v>
      </c>
    </row>
    <row r="32" spans="1:5" x14ac:dyDescent="0.25">
      <c r="A32" t="s">
        <v>101</v>
      </c>
      <c r="B32" s="4">
        <v>0.35299999999999998</v>
      </c>
      <c r="D32" s="7" t="s">
        <v>238</v>
      </c>
      <c r="E32" s="6" t="s">
        <v>712</v>
      </c>
    </row>
    <row r="33" spans="1:5" x14ac:dyDescent="0.25">
      <c r="A33" t="s">
        <v>104</v>
      </c>
      <c r="B33" s="4">
        <v>0.11498375000000001</v>
      </c>
      <c r="D33" s="7" t="s">
        <v>239</v>
      </c>
      <c r="E33" s="6" t="s">
        <v>712</v>
      </c>
    </row>
    <row r="34" spans="1:5" x14ac:dyDescent="0.25">
      <c r="A34" t="s">
        <v>109</v>
      </c>
      <c r="B34" s="4">
        <v>0.32450145359999999</v>
      </c>
      <c r="D34" s="7" t="s">
        <v>242</v>
      </c>
      <c r="E34" s="6" t="s">
        <v>712</v>
      </c>
    </row>
    <row r="35" spans="1:5" x14ac:dyDescent="0.25">
      <c r="A35" t="s">
        <v>112</v>
      </c>
      <c r="B35" s="4">
        <v>0.17963049999999997</v>
      </c>
      <c r="D35" s="7" t="s">
        <v>253</v>
      </c>
      <c r="E35" s="6" t="s">
        <v>712</v>
      </c>
    </row>
    <row r="36" spans="1:5" x14ac:dyDescent="0.25">
      <c r="A36" t="s">
        <v>114</v>
      </c>
      <c r="B36" s="4">
        <v>0.11307026577</v>
      </c>
      <c r="D36" s="7" t="s">
        <v>256</v>
      </c>
      <c r="E36" s="6" t="s">
        <v>712</v>
      </c>
    </row>
    <row r="37" spans="1:5" x14ac:dyDescent="0.25">
      <c r="A37" t="s">
        <v>117</v>
      </c>
      <c r="B37" s="4">
        <v>1.8508406275710001</v>
      </c>
      <c r="D37" s="7" t="s">
        <v>258</v>
      </c>
      <c r="E37" s="6" t="s">
        <v>712</v>
      </c>
    </row>
    <row r="38" spans="1:5" x14ac:dyDescent="0.25">
      <c r="A38" t="s">
        <v>120</v>
      </c>
      <c r="B38" s="4">
        <v>1.0486537200198001</v>
      </c>
      <c r="D38" s="7" t="s">
        <v>259</v>
      </c>
      <c r="E38" s="6" t="s">
        <v>712</v>
      </c>
    </row>
    <row r="39" spans="1:5" x14ac:dyDescent="0.25">
      <c r="A39" t="s">
        <v>124</v>
      </c>
      <c r="B39" s="4">
        <v>1.033051065</v>
      </c>
      <c r="D39" s="7" t="s">
        <v>261</v>
      </c>
      <c r="E39" s="6" t="s">
        <v>712</v>
      </c>
    </row>
    <row r="40" spans="1:5" x14ac:dyDescent="0.25">
      <c r="A40" t="s">
        <v>127</v>
      </c>
      <c r="B40" s="4">
        <v>1.0329818499999999E-2</v>
      </c>
      <c r="D40" s="7" t="s">
        <v>263</v>
      </c>
      <c r="E40" s="6" t="s">
        <v>712</v>
      </c>
    </row>
    <row r="41" spans="1:5" x14ac:dyDescent="0.25">
      <c r="A41" t="s">
        <v>130</v>
      </c>
      <c r="B41" s="4">
        <v>1.0394986219740001</v>
      </c>
      <c r="D41" s="7" t="s">
        <v>264</v>
      </c>
      <c r="E41" s="6" t="s">
        <v>712</v>
      </c>
    </row>
    <row r="42" spans="1:5" x14ac:dyDescent="0.25">
      <c r="A42" t="s">
        <v>133</v>
      </c>
      <c r="B42" s="4">
        <v>1.6150578744E-4</v>
      </c>
      <c r="D42" s="7" t="s">
        <v>265</v>
      </c>
      <c r="E42" s="6" t="s">
        <v>712</v>
      </c>
    </row>
    <row r="43" spans="1:5" x14ac:dyDescent="0.25">
      <c r="A43" t="s">
        <v>136</v>
      </c>
      <c r="B43" s="4">
        <v>512.32126562625001</v>
      </c>
      <c r="D43" s="7" t="s">
        <v>267</v>
      </c>
      <c r="E43" s="6" t="s">
        <v>712</v>
      </c>
    </row>
    <row r="44" spans="1:5" x14ac:dyDescent="0.25">
      <c r="A44" t="s">
        <v>137</v>
      </c>
      <c r="B44" s="4">
        <v>512.32126562625001</v>
      </c>
      <c r="D44" s="7" t="s">
        <v>268</v>
      </c>
      <c r="E44" s="6" t="s">
        <v>712</v>
      </c>
    </row>
    <row r="45" spans="1:5" x14ac:dyDescent="0.25">
      <c r="A45" t="s">
        <v>138</v>
      </c>
      <c r="B45" s="4">
        <v>512.32126562625001</v>
      </c>
      <c r="D45" s="7" t="s">
        <v>270</v>
      </c>
      <c r="E45" s="6" t="s">
        <v>712</v>
      </c>
    </row>
    <row r="46" spans="1:5" x14ac:dyDescent="0.25">
      <c r="A46" t="s">
        <v>139</v>
      </c>
      <c r="B46" s="4">
        <v>1.9283600000000003E-5</v>
      </c>
      <c r="D46" s="7" t="s">
        <v>429</v>
      </c>
      <c r="E46" s="6" t="s">
        <v>712</v>
      </c>
    </row>
    <row r="47" spans="1:5" x14ac:dyDescent="0.25">
      <c r="A47" t="s">
        <v>142</v>
      </c>
      <c r="B47" s="4">
        <v>1.2499999995000001E-4</v>
      </c>
      <c r="D47" s="7" t="s">
        <v>440</v>
      </c>
      <c r="E47" s="6" t="s">
        <v>712</v>
      </c>
    </row>
    <row r="48" spans="1:5" x14ac:dyDescent="0.25">
      <c r="A48" t="s">
        <v>145</v>
      </c>
      <c r="B48" s="4">
        <v>5.5000000000000003E-4</v>
      </c>
      <c r="D48" s="7" t="s">
        <v>449</v>
      </c>
      <c r="E48" s="6" t="s">
        <v>712</v>
      </c>
    </row>
    <row r="49" spans="1:5" x14ac:dyDescent="0.25">
      <c r="A49" t="s">
        <v>148</v>
      </c>
      <c r="B49" s="4">
        <v>15.554098674999999</v>
      </c>
      <c r="D49" s="7" t="s">
        <v>481</v>
      </c>
      <c r="E49" s="6" t="s">
        <v>712</v>
      </c>
    </row>
    <row r="50" spans="1:5" x14ac:dyDescent="0.25">
      <c r="A50" t="s">
        <v>151</v>
      </c>
      <c r="B50" s="4">
        <v>31.108197349999998</v>
      </c>
      <c r="D50" s="7" t="s">
        <v>483</v>
      </c>
      <c r="E50" s="6" t="s">
        <v>712</v>
      </c>
    </row>
    <row r="51" spans="1:5" x14ac:dyDescent="0.25">
      <c r="A51" t="s">
        <v>152</v>
      </c>
      <c r="B51" s="4">
        <v>0.38663705100000001</v>
      </c>
      <c r="D51" s="7" t="s">
        <v>510</v>
      </c>
      <c r="E51" s="6" t="s">
        <v>712</v>
      </c>
    </row>
    <row r="52" spans="1:5" x14ac:dyDescent="0.25">
      <c r="A52" t="s">
        <v>155</v>
      </c>
      <c r="B52" s="4">
        <v>0.39436979202000005</v>
      </c>
      <c r="D52" s="7" t="s">
        <v>517</v>
      </c>
      <c r="E52" s="6" t="s">
        <v>712</v>
      </c>
    </row>
    <row r="53" spans="1:5" x14ac:dyDescent="0.25">
      <c r="A53" t="s">
        <v>157</v>
      </c>
      <c r="B53" s="4">
        <v>9.2476488165799994E-2</v>
      </c>
      <c r="D53" s="7" t="s">
        <v>522</v>
      </c>
      <c r="E53" s="6" t="s">
        <v>712</v>
      </c>
    </row>
    <row r="54" spans="1:5" x14ac:dyDescent="0.25">
      <c r="A54" t="s">
        <v>163</v>
      </c>
      <c r="B54" s="4">
        <v>9.0597329670000004E-2</v>
      </c>
      <c r="D54" s="7" t="s">
        <v>579</v>
      </c>
      <c r="E54" s="6" t="s">
        <v>712</v>
      </c>
    </row>
    <row r="55" spans="1:5" x14ac:dyDescent="0.25">
      <c r="A55" t="s">
        <v>170</v>
      </c>
      <c r="B55" s="4">
        <v>0.16652433510844999</v>
      </c>
      <c r="D55" s="7" t="s">
        <v>671</v>
      </c>
      <c r="E55" s="6" t="s">
        <v>712</v>
      </c>
    </row>
    <row r="56" spans="1:5" x14ac:dyDescent="0.25">
      <c r="A56" t="s">
        <v>173</v>
      </c>
      <c r="B56" s="4">
        <v>1.8013929390000002E-2</v>
      </c>
      <c r="D56" s="7" t="s">
        <v>684</v>
      </c>
      <c r="E56" s="6" t="s">
        <v>712</v>
      </c>
    </row>
    <row r="57" spans="1:5" x14ac:dyDescent="0.25">
      <c r="A57" t="s">
        <v>175</v>
      </c>
      <c r="B57" s="4">
        <v>1.8013929390000002E-2</v>
      </c>
      <c r="D57" s="6" t="s">
        <v>35</v>
      </c>
    </row>
    <row r="58" spans="1:5" x14ac:dyDescent="0.25">
      <c r="A58" t="s">
        <v>177</v>
      </c>
      <c r="B58" s="4">
        <v>1.8013929390000002E-2</v>
      </c>
      <c r="D58" s="7" t="s">
        <v>31</v>
      </c>
      <c r="E58" s="6" t="s">
        <v>713</v>
      </c>
    </row>
    <row r="59" spans="1:5" x14ac:dyDescent="0.25">
      <c r="A59" t="s">
        <v>179</v>
      </c>
      <c r="B59" s="4">
        <v>1.8752176644000002E-2</v>
      </c>
      <c r="D59" s="7" t="s">
        <v>91</v>
      </c>
      <c r="E59" s="6" t="s">
        <v>713</v>
      </c>
    </row>
    <row r="60" spans="1:5" x14ac:dyDescent="0.25">
      <c r="A60" t="s">
        <v>181</v>
      </c>
      <c r="B60" s="4">
        <v>1.8752176644000002E-2</v>
      </c>
      <c r="D60" s="7" t="s">
        <v>94</v>
      </c>
      <c r="E60" s="6" t="s">
        <v>713</v>
      </c>
    </row>
    <row r="61" spans="1:5" x14ac:dyDescent="0.25">
      <c r="A61" t="s">
        <v>183</v>
      </c>
      <c r="B61" s="4">
        <v>1.8752136653999999E-2</v>
      </c>
      <c r="D61" s="7" t="s">
        <v>100</v>
      </c>
      <c r="E61" s="6" t="s">
        <v>713</v>
      </c>
    </row>
    <row r="62" spans="1:5" x14ac:dyDescent="0.25">
      <c r="A62" t="s">
        <v>186</v>
      </c>
      <c r="B62" s="4">
        <v>1.8481407387999998E-2</v>
      </c>
      <c r="D62" s="7" t="s">
        <v>104</v>
      </c>
      <c r="E62" s="6" t="s">
        <v>713</v>
      </c>
    </row>
    <row r="63" spans="1:5" x14ac:dyDescent="0.25">
      <c r="A63" t="s">
        <v>188</v>
      </c>
      <c r="B63" s="4">
        <v>1.8481407387999998E-2</v>
      </c>
      <c r="D63" s="7" t="s">
        <v>109</v>
      </c>
      <c r="E63" s="6" t="s">
        <v>713</v>
      </c>
    </row>
    <row r="64" spans="1:5" x14ac:dyDescent="0.25">
      <c r="A64" t="s">
        <v>191</v>
      </c>
      <c r="B64" s="4">
        <v>1.8481407387999998E-2</v>
      </c>
      <c r="D64" s="7" t="s">
        <v>112</v>
      </c>
      <c r="E64" s="6" t="s">
        <v>713</v>
      </c>
    </row>
    <row r="65" spans="1:5" x14ac:dyDescent="0.25">
      <c r="A65" t="s">
        <v>192</v>
      </c>
      <c r="B65" s="4">
        <v>1.8363253024800002E-2</v>
      </c>
      <c r="D65" s="7" t="s">
        <v>139</v>
      </c>
      <c r="E65" s="6" t="s">
        <v>713</v>
      </c>
    </row>
    <row r="66" spans="1:5" x14ac:dyDescent="0.25">
      <c r="A66" t="s">
        <v>194</v>
      </c>
      <c r="B66" s="4">
        <v>1.8224134545000003E-2</v>
      </c>
      <c r="D66" s="7" t="s">
        <v>142</v>
      </c>
      <c r="E66" s="6" t="s">
        <v>713</v>
      </c>
    </row>
    <row r="67" spans="1:5" x14ac:dyDescent="0.25">
      <c r="A67" t="s">
        <v>197</v>
      </c>
      <c r="B67" s="4">
        <v>1.86089175207E-2</v>
      </c>
      <c r="D67" s="7" t="s">
        <v>145</v>
      </c>
      <c r="E67" s="6" t="s">
        <v>713</v>
      </c>
    </row>
    <row r="68" spans="1:5" x14ac:dyDescent="0.25">
      <c r="A68" t="s">
        <v>199</v>
      </c>
      <c r="B68" s="4">
        <v>1.85006969946E-2</v>
      </c>
      <c r="D68" s="7" t="s">
        <v>152</v>
      </c>
      <c r="E68" s="6" t="s">
        <v>713</v>
      </c>
    </row>
    <row r="69" spans="1:5" x14ac:dyDescent="0.25">
      <c r="A69" t="s">
        <v>202</v>
      </c>
      <c r="B69" s="4">
        <v>1.8541502844299999E-2</v>
      </c>
      <c r="D69" s="7" t="s">
        <v>155</v>
      </c>
      <c r="E69" s="6" t="s">
        <v>713</v>
      </c>
    </row>
    <row r="70" spans="1:5" x14ac:dyDescent="0.25">
      <c r="A70" t="s">
        <v>204</v>
      </c>
      <c r="B70" s="4">
        <v>1.6686484623E-2</v>
      </c>
      <c r="D70" s="7" t="s">
        <v>229</v>
      </c>
      <c r="E70" s="6" t="s">
        <v>713</v>
      </c>
    </row>
    <row r="71" spans="1:5" x14ac:dyDescent="0.25">
      <c r="A71" t="s">
        <v>207</v>
      </c>
      <c r="B71" s="4">
        <v>1.6246054584899999E-2</v>
      </c>
      <c r="D71" s="7" t="s">
        <v>289</v>
      </c>
      <c r="E71" s="6" t="s">
        <v>713</v>
      </c>
    </row>
    <row r="72" spans="1:5" x14ac:dyDescent="0.25">
      <c r="A72" t="s">
        <v>210</v>
      </c>
      <c r="B72" s="4">
        <v>6.0511085440000001E-2</v>
      </c>
      <c r="D72" s="7" t="s">
        <v>313</v>
      </c>
      <c r="E72" s="6" t="s">
        <v>713</v>
      </c>
    </row>
    <row r="73" spans="1:5" x14ac:dyDescent="0.25">
      <c r="A73" t="s">
        <v>217</v>
      </c>
      <c r="B73" s="4">
        <v>1.2228852103799998E-2</v>
      </c>
      <c r="D73" s="7" t="s">
        <v>368</v>
      </c>
      <c r="E73" s="6" t="s">
        <v>713</v>
      </c>
    </row>
    <row r="74" spans="1:5" x14ac:dyDescent="0.25">
      <c r="A74" t="s">
        <v>220</v>
      </c>
      <c r="B74" s="4">
        <v>1.1913761920000002E-2</v>
      </c>
      <c r="D74" s="7" t="s">
        <v>371</v>
      </c>
      <c r="E74" s="6" t="s">
        <v>713</v>
      </c>
    </row>
    <row r="75" spans="1:5" x14ac:dyDescent="0.25">
      <c r="A75" t="s">
        <v>223</v>
      </c>
      <c r="B75" s="4">
        <v>1.306051084075E-2</v>
      </c>
      <c r="D75" s="7" t="s">
        <v>478</v>
      </c>
      <c r="E75" s="6" t="s">
        <v>713</v>
      </c>
    </row>
    <row r="76" spans="1:5" x14ac:dyDescent="0.25">
      <c r="A76" t="s">
        <v>226</v>
      </c>
      <c r="B76" s="4">
        <v>0.120103464932</v>
      </c>
      <c r="D76" s="6" t="s">
        <v>14</v>
      </c>
    </row>
    <row r="77" spans="1:5" x14ac:dyDescent="0.25">
      <c r="A77" t="s">
        <v>229</v>
      </c>
      <c r="B77" s="4">
        <v>0.26480999999999999</v>
      </c>
      <c r="D77" s="7" t="s">
        <v>11</v>
      </c>
      <c r="E77" s="6" t="s">
        <v>713</v>
      </c>
    </row>
    <row r="78" spans="1:5" x14ac:dyDescent="0.25">
      <c r="A78" t="s">
        <v>232</v>
      </c>
      <c r="B78" s="4">
        <v>0.19364164875000001</v>
      </c>
      <c r="D78" s="7" t="s">
        <v>16</v>
      </c>
      <c r="E78" s="6" t="s">
        <v>713</v>
      </c>
    </row>
    <row r="79" spans="1:5" x14ac:dyDescent="0.25">
      <c r="A79" t="s">
        <v>236</v>
      </c>
      <c r="B79" s="4">
        <v>15.554098674999999</v>
      </c>
      <c r="D79" s="7" t="s">
        <v>17</v>
      </c>
      <c r="E79" s="6" t="s">
        <v>713</v>
      </c>
    </row>
    <row r="80" spans="1:5" x14ac:dyDescent="0.25">
      <c r="A80" t="s">
        <v>238</v>
      </c>
      <c r="B80" s="4">
        <v>31.108197349999998</v>
      </c>
      <c r="D80" s="7" t="s">
        <v>20</v>
      </c>
      <c r="E80" s="6" t="s">
        <v>713</v>
      </c>
    </row>
    <row r="81" spans="1:5" x14ac:dyDescent="0.25">
      <c r="A81" t="s">
        <v>239</v>
      </c>
      <c r="B81" s="4">
        <v>0.41287761754500002</v>
      </c>
      <c r="D81" s="7" t="s">
        <v>23</v>
      </c>
      <c r="E81" s="6" t="s">
        <v>713</v>
      </c>
    </row>
    <row r="82" spans="1:5" x14ac:dyDescent="0.25">
      <c r="A82" t="s">
        <v>242</v>
      </c>
      <c r="B82" s="4">
        <v>13799.34</v>
      </c>
      <c r="D82" s="7" t="s">
        <v>36</v>
      </c>
      <c r="E82" s="6" t="s">
        <v>713</v>
      </c>
    </row>
    <row r="83" spans="1:5" x14ac:dyDescent="0.25">
      <c r="A83" t="s">
        <v>244</v>
      </c>
      <c r="B83" s="4">
        <v>4.9869306072499999E-3</v>
      </c>
      <c r="D83" s="7" t="s">
        <v>39</v>
      </c>
      <c r="E83" s="6" t="s">
        <v>713</v>
      </c>
    </row>
    <row r="84" spans="1:5" x14ac:dyDescent="0.25">
      <c r="A84" t="s">
        <v>246</v>
      </c>
      <c r="B84" s="4">
        <v>9.9</v>
      </c>
      <c r="D84" s="7" t="s">
        <v>41</v>
      </c>
      <c r="E84" s="6" t="s">
        <v>713</v>
      </c>
    </row>
    <row r="85" spans="1:5" x14ac:dyDescent="0.25">
      <c r="A85" t="s">
        <v>249</v>
      </c>
      <c r="B85" s="4">
        <v>8.9999999999999993E-3</v>
      </c>
      <c r="D85" s="7" t="s">
        <v>49</v>
      </c>
      <c r="E85" s="6" t="s">
        <v>713</v>
      </c>
    </row>
    <row r="86" spans="1:5" x14ac:dyDescent="0.25">
      <c r="A86" t="s">
        <v>252</v>
      </c>
      <c r="B86" s="4">
        <v>8.9999999999999993E-3</v>
      </c>
      <c r="D86" s="7" t="s">
        <v>52</v>
      </c>
      <c r="E86" s="6" t="s">
        <v>713</v>
      </c>
    </row>
    <row r="87" spans="1:5" x14ac:dyDescent="0.25">
      <c r="A87" t="s">
        <v>253</v>
      </c>
      <c r="B87" s="4">
        <v>0.66848591543000002</v>
      </c>
      <c r="D87" s="7" t="s">
        <v>55</v>
      </c>
      <c r="E87" s="6" t="s">
        <v>713</v>
      </c>
    </row>
    <row r="88" spans="1:5" x14ac:dyDescent="0.25">
      <c r="A88" t="s">
        <v>256</v>
      </c>
      <c r="B88" s="4">
        <v>0.66186724299999999</v>
      </c>
      <c r="D88" s="7" t="s">
        <v>58</v>
      </c>
      <c r="E88" s="6" t="s">
        <v>713</v>
      </c>
    </row>
    <row r="89" spans="1:5" x14ac:dyDescent="0.25">
      <c r="A89" t="s">
        <v>258</v>
      </c>
      <c r="B89" s="4">
        <v>3.3093362150000001</v>
      </c>
      <c r="D89" s="7" t="s">
        <v>61</v>
      </c>
      <c r="E89" s="6" t="s">
        <v>713</v>
      </c>
    </row>
    <row r="90" spans="1:5" x14ac:dyDescent="0.25">
      <c r="A90" t="s">
        <v>259</v>
      </c>
      <c r="B90" s="4">
        <v>0.33424295771500001</v>
      </c>
      <c r="D90" s="7" t="s">
        <v>64</v>
      </c>
      <c r="E90" s="6" t="s">
        <v>713</v>
      </c>
    </row>
    <row r="91" spans="1:5" x14ac:dyDescent="0.25">
      <c r="A91" t="s">
        <v>261</v>
      </c>
      <c r="B91" s="4">
        <v>0.33424295771500001</v>
      </c>
      <c r="D91" s="7" t="s">
        <v>68</v>
      </c>
      <c r="E91" s="6" t="s">
        <v>713</v>
      </c>
    </row>
    <row r="92" spans="1:5" x14ac:dyDescent="0.25">
      <c r="A92" t="s">
        <v>263</v>
      </c>
      <c r="B92" s="4">
        <v>3.3424295771499999</v>
      </c>
      <c r="D92" s="7" t="s">
        <v>71</v>
      </c>
      <c r="E92" s="6" t="s">
        <v>713</v>
      </c>
    </row>
    <row r="93" spans="1:5" x14ac:dyDescent="0.25">
      <c r="A93" t="s">
        <v>264</v>
      </c>
      <c r="B93" s="4">
        <v>6.6848591542999998</v>
      </c>
      <c r="D93" s="7" t="s">
        <v>74</v>
      </c>
      <c r="E93" s="6" t="s">
        <v>713</v>
      </c>
    </row>
    <row r="94" spans="1:5" x14ac:dyDescent="0.25">
      <c r="A94" t="s">
        <v>265</v>
      </c>
      <c r="B94" s="4">
        <v>0.16546681075</v>
      </c>
      <c r="D94" s="7" t="s">
        <v>78</v>
      </c>
      <c r="E94" s="6" t="s">
        <v>713</v>
      </c>
    </row>
    <row r="95" spans="1:5" x14ac:dyDescent="0.25">
      <c r="A95" t="s">
        <v>267</v>
      </c>
      <c r="B95" s="4">
        <v>0.33424295771500001</v>
      </c>
      <c r="D95" s="7" t="s">
        <v>81</v>
      </c>
      <c r="E95" s="6" t="s">
        <v>713</v>
      </c>
    </row>
    <row r="96" spans="1:5" x14ac:dyDescent="0.25">
      <c r="A96" t="s">
        <v>268</v>
      </c>
      <c r="B96" s="4">
        <v>0.16546681075</v>
      </c>
      <c r="D96" s="7" t="s">
        <v>85</v>
      </c>
      <c r="E96" s="6" t="s">
        <v>713</v>
      </c>
    </row>
    <row r="97" spans="1:5" x14ac:dyDescent="0.25">
      <c r="A97" t="s">
        <v>270</v>
      </c>
      <c r="B97" s="4">
        <v>13799.34</v>
      </c>
      <c r="D97" s="7" t="s">
        <v>97</v>
      </c>
      <c r="E97" s="6" t="s">
        <v>713</v>
      </c>
    </row>
    <row r="98" spans="1:5" x14ac:dyDescent="0.25">
      <c r="A98" t="s">
        <v>271</v>
      </c>
      <c r="B98" s="4">
        <v>0.41422513875</v>
      </c>
      <c r="D98" s="7" t="s">
        <v>114</v>
      </c>
      <c r="E98" s="6" t="s">
        <v>713</v>
      </c>
    </row>
    <row r="99" spans="1:5" x14ac:dyDescent="0.25">
      <c r="A99" t="s">
        <v>273</v>
      </c>
      <c r="B99" s="4">
        <v>1.202177448864</v>
      </c>
      <c r="D99" s="7" t="s">
        <v>117</v>
      </c>
      <c r="E99" s="6" t="s">
        <v>713</v>
      </c>
    </row>
    <row r="100" spans="1:5" x14ac:dyDescent="0.25">
      <c r="A100" t="s">
        <v>276</v>
      </c>
      <c r="B100" s="4">
        <v>0.94456799553600002</v>
      </c>
      <c r="D100" s="7" t="s">
        <v>120</v>
      </c>
      <c r="E100" s="6" t="s">
        <v>713</v>
      </c>
    </row>
    <row r="101" spans="1:5" x14ac:dyDescent="0.25">
      <c r="A101" t="s">
        <v>278</v>
      </c>
      <c r="B101" s="4">
        <v>8.9321596078999997E-3</v>
      </c>
      <c r="D101" s="7" t="s">
        <v>124</v>
      </c>
      <c r="E101" s="6" t="s">
        <v>713</v>
      </c>
    </row>
    <row r="102" spans="1:5" x14ac:dyDescent="0.25">
      <c r="A102" t="s">
        <v>281</v>
      </c>
      <c r="B102" s="4">
        <v>3.7442038310499999E-3</v>
      </c>
      <c r="D102" s="7" t="s">
        <v>127</v>
      </c>
      <c r="E102" s="6" t="s">
        <v>713</v>
      </c>
    </row>
    <row r="103" spans="1:5" x14ac:dyDescent="0.25">
      <c r="A103" t="s">
        <v>284</v>
      </c>
      <c r="B103" s="4">
        <v>1.0000000000000001E-5</v>
      </c>
      <c r="D103" s="7" t="s">
        <v>130</v>
      </c>
      <c r="E103" s="6" t="s">
        <v>713</v>
      </c>
    </row>
    <row r="104" spans="1:5" x14ac:dyDescent="0.25">
      <c r="A104" t="s">
        <v>287</v>
      </c>
      <c r="B104" s="4">
        <v>1.0000000000000001E-5</v>
      </c>
      <c r="D104" s="7" t="s">
        <v>157</v>
      </c>
      <c r="E104" s="6" t="s">
        <v>713</v>
      </c>
    </row>
    <row r="105" spans="1:5" x14ac:dyDescent="0.25">
      <c r="A105" t="s">
        <v>289</v>
      </c>
      <c r="B105" s="4">
        <v>1.31825379456E-3</v>
      </c>
      <c r="D105" s="7" t="s">
        <v>163</v>
      </c>
      <c r="E105" s="6" t="s">
        <v>713</v>
      </c>
    </row>
    <row r="106" spans="1:5" x14ac:dyDescent="0.25">
      <c r="A106" t="s">
        <v>292</v>
      </c>
      <c r="B106" s="4">
        <v>1.6747227E-2</v>
      </c>
      <c r="D106" s="7" t="s">
        <v>173</v>
      </c>
      <c r="E106" s="6" t="s">
        <v>713</v>
      </c>
    </row>
    <row r="107" spans="1:5" x14ac:dyDescent="0.25">
      <c r="A107" t="s">
        <v>295</v>
      </c>
      <c r="B107" s="4">
        <v>3.2250078000000001E-2</v>
      </c>
      <c r="D107" s="7" t="s">
        <v>175</v>
      </c>
      <c r="E107" s="6" t="s">
        <v>713</v>
      </c>
    </row>
    <row r="108" spans="1:5" x14ac:dyDescent="0.25">
      <c r="A108" t="s">
        <v>299</v>
      </c>
      <c r="B108" s="4">
        <v>3.4873440000000006E-2</v>
      </c>
      <c r="D108" s="7" t="s">
        <v>177</v>
      </c>
      <c r="E108" s="6" t="s">
        <v>713</v>
      </c>
    </row>
    <row r="109" spans="1:5" x14ac:dyDescent="0.25">
      <c r="A109" t="s">
        <v>300</v>
      </c>
      <c r="B109" s="4">
        <v>0.61978910399999998</v>
      </c>
      <c r="D109" s="7" t="s">
        <v>179</v>
      </c>
      <c r="E109" s="6" t="s">
        <v>713</v>
      </c>
    </row>
    <row r="110" spans="1:5" x14ac:dyDescent="0.25">
      <c r="A110" t="s">
        <v>303</v>
      </c>
      <c r="B110" s="4">
        <v>2.2947691575600002</v>
      </c>
      <c r="D110" s="7" t="s">
        <v>181</v>
      </c>
      <c r="E110" s="6" t="s">
        <v>713</v>
      </c>
    </row>
    <row r="111" spans="1:5" x14ac:dyDescent="0.25">
      <c r="A111" t="s">
        <v>307</v>
      </c>
      <c r="B111" s="4">
        <v>2.2947691575600002</v>
      </c>
      <c r="D111" s="7" t="s">
        <v>183</v>
      </c>
      <c r="E111" s="6" t="s">
        <v>713</v>
      </c>
    </row>
    <row r="112" spans="1:5" x14ac:dyDescent="0.25">
      <c r="A112" t="s">
        <v>309</v>
      </c>
      <c r="B112" s="4">
        <v>1.9833251328000001</v>
      </c>
      <c r="D112" s="7" t="s">
        <v>186</v>
      </c>
      <c r="E112" s="6" t="s">
        <v>713</v>
      </c>
    </row>
    <row r="113" spans="1:5" x14ac:dyDescent="0.25">
      <c r="A113" t="s">
        <v>310</v>
      </c>
      <c r="B113" s="4">
        <v>0.61978910399999998</v>
      </c>
      <c r="D113" s="7" t="s">
        <v>188</v>
      </c>
      <c r="E113" s="6" t="s">
        <v>713</v>
      </c>
    </row>
    <row r="114" spans="1:5" x14ac:dyDescent="0.25">
      <c r="A114" t="s">
        <v>312</v>
      </c>
      <c r="B114" s="4">
        <v>1.9833251328000001</v>
      </c>
      <c r="D114" s="7" t="s">
        <v>191</v>
      </c>
      <c r="E114" s="6" t="s">
        <v>713</v>
      </c>
    </row>
    <row r="115" spans="1:5" x14ac:dyDescent="0.25">
      <c r="A115" t="s">
        <v>313</v>
      </c>
      <c r="B115" s="4">
        <v>1.5950000000000002E-2</v>
      </c>
      <c r="D115" s="7" t="s">
        <v>192</v>
      </c>
      <c r="E115" s="6" t="s">
        <v>713</v>
      </c>
    </row>
    <row r="116" spans="1:5" x14ac:dyDescent="0.25">
      <c r="A116" t="s">
        <v>317</v>
      </c>
      <c r="B116" s="4">
        <v>1.0362594059726999</v>
      </c>
      <c r="D116" s="7" t="s">
        <v>194</v>
      </c>
      <c r="E116" s="6" t="s">
        <v>713</v>
      </c>
    </row>
    <row r="117" spans="1:5" x14ac:dyDescent="0.25">
      <c r="A117" t="s">
        <v>321</v>
      </c>
      <c r="B117" s="4">
        <v>4.9796193240923996</v>
      </c>
      <c r="D117" s="7" t="s">
        <v>197</v>
      </c>
      <c r="E117" s="6" t="s">
        <v>713</v>
      </c>
    </row>
    <row r="118" spans="1:5" x14ac:dyDescent="0.25">
      <c r="A118" t="s">
        <v>324</v>
      </c>
      <c r="B118" s="4">
        <v>0.454750000007</v>
      </c>
      <c r="D118" s="7" t="s">
        <v>199</v>
      </c>
      <c r="E118" s="6" t="s">
        <v>713</v>
      </c>
    </row>
    <row r="119" spans="1:5" x14ac:dyDescent="0.25">
      <c r="A119" t="s">
        <v>328</v>
      </c>
      <c r="B119" s="4">
        <v>0.454750000007</v>
      </c>
      <c r="D119" s="7" t="s">
        <v>202</v>
      </c>
      <c r="E119" s="6" t="s">
        <v>713</v>
      </c>
    </row>
    <row r="120" spans="1:5" x14ac:dyDescent="0.25">
      <c r="A120" t="s">
        <v>329</v>
      </c>
      <c r="B120" s="4">
        <v>1.5773813923777</v>
      </c>
      <c r="D120" s="7" t="s">
        <v>204</v>
      </c>
      <c r="E120" s="6" t="s">
        <v>713</v>
      </c>
    </row>
    <row r="121" spans="1:5" x14ac:dyDescent="0.25">
      <c r="A121" t="s">
        <v>331</v>
      </c>
      <c r="B121" s="4">
        <v>1.0627439042069999</v>
      </c>
      <c r="D121" s="7" t="s">
        <v>207</v>
      </c>
      <c r="E121" s="6" t="s">
        <v>713</v>
      </c>
    </row>
    <row r="122" spans="1:5" x14ac:dyDescent="0.25">
      <c r="A122" t="s">
        <v>335</v>
      </c>
      <c r="B122" s="4">
        <v>8.26578592161</v>
      </c>
      <c r="D122" s="7" t="s">
        <v>210</v>
      </c>
      <c r="E122" s="6" t="s">
        <v>713</v>
      </c>
    </row>
    <row r="123" spans="1:5" x14ac:dyDescent="0.25">
      <c r="A123" t="s">
        <v>336</v>
      </c>
      <c r="B123" s="4">
        <v>1.0627439042069999</v>
      </c>
      <c r="D123" s="7" t="s">
        <v>217</v>
      </c>
      <c r="E123" s="6" t="s">
        <v>713</v>
      </c>
    </row>
    <row r="124" spans="1:5" x14ac:dyDescent="0.25">
      <c r="A124" t="s">
        <v>337</v>
      </c>
      <c r="B124" s="4">
        <v>1.0627439042069999</v>
      </c>
      <c r="D124" s="7" t="s">
        <v>220</v>
      </c>
      <c r="E124" s="6" t="s">
        <v>713</v>
      </c>
    </row>
    <row r="125" spans="1:5" x14ac:dyDescent="0.25">
      <c r="A125" t="s">
        <v>338</v>
      </c>
      <c r="B125" s="4">
        <v>0.64200770399999996</v>
      </c>
      <c r="D125" s="7" t="s">
        <v>223</v>
      </c>
      <c r="E125" s="6" t="s">
        <v>713</v>
      </c>
    </row>
    <row r="126" spans="1:5" x14ac:dyDescent="0.25">
      <c r="A126" t="s">
        <v>342</v>
      </c>
      <c r="B126" s="4">
        <v>1.2412149800000001</v>
      </c>
      <c r="D126" s="7" t="s">
        <v>232</v>
      </c>
      <c r="E126" s="6" t="s">
        <v>713</v>
      </c>
    </row>
    <row r="127" spans="1:5" x14ac:dyDescent="0.25">
      <c r="A127" t="s">
        <v>343</v>
      </c>
      <c r="B127" s="4">
        <v>4.9691399199999999</v>
      </c>
      <c r="D127" s="7" t="s">
        <v>244</v>
      </c>
      <c r="E127" s="6" t="s">
        <v>713</v>
      </c>
    </row>
    <row r="128" spans="1:5" x14ac:dyDescent="0.25">
      <c r="A128" t="s">
        <v>344</v>
      </c>
      <c r="B128" s="4">
        <v>0.64200770399999996</v>
      </c>
      <c r="D128" s="7" t="s">
        <v>246</v>
      </c>
      <c r="E128" s="6" t="s">
        <v>713</v>
      </c>
    </row>
    <row r="129" spans="1:5" x14ac:dyDescent="0.25">
      <c r="A129" t="s">
        <v>345</v>
      </c>
      <c r="B129" s="4">
        <v>1.1195664352620001</v>
      </c>
      <c r="D129" s="7" t="s">
        <v>249</v>
      </c>
      <c r="E129" s="6" t="s">
        <v>713</v>
      </c>
    </row>
    <row r="130" spans="1:5" x14ac:dyDescent="0.25">
      <c r="A130" t="s">
        <v>349</v>
      </c>
      <c r="B130" s="4">
        <v>8.4840489503240004</v>
      </c>
      <c r="D130" s="7" t="s">
        <v>252</v>
      </c>
      <c r="E130" s="6" t="s">
        <v>713</v>
      </c>
    </row>
    <row r="131" spans="1:5" x14ac:dyDescent="0.25">
      <c r="A131" t="s">
        <v>352</v>
      </c>
      <c r="B131" s="4">
        <v>1.1178104452599</v>
      </c>
      <c r="D131" s="7" t="s">
        <v>271</v>
      </c>
      <c r="E131" s="6" t="s">
        <v>713</v>
      </c>
    </row>
    <row r="132" spans="1:5" x14ac:dyDescent="0.25">
      <c r="A132" t="s">
        <v>356</v>
      </c>
      <c r="B132" s="4">
        <v>1.1178104452599</v>
      </c>
      <c r="D132" s="7" t="s">
        <v>273</v>
      </c>
      <c r="E132" s="6" t="s">
        <v>713</v>
      </c>
    </row>
    <row r="133" spans="1:5" x14ac:dyDescent="0.25">
      <c r="A133" t="s">
        <v>357</v>
      </c>
      <c r="B133" s="4">
        <v>3.6163893454900002E-2</v>
      </c>
      <c r="D133" s="7" t="s">
        <v>276</v>
      </c>
      <c r="E133" s="6" t="s">
        <v>713</v>
      </c>
    </row>
    <row r="134" spans="1:5" x14ac:dyDescent="0.25">
      <c r="A134" t="s">
        <v>361</v>
      </c>
      <c r="B134" s="4">
        <v>4.6628771350000001E-3</v>
      </c>
      <c r="D134" s="7" t="s">
        <v>278</v>
      </c>
      <c r="E134" s="6" t="s">
        <v>713</v>
      </c>
    </row>
    <row r="135" spans="1:5" x14ac:dyDescent="0.25">
      <c r="A135" t="s">
        <v>365</v>
      </c>
      <c r="B135" s="4">
        <v>2.3314385675E-3</v>
      </c>
      <c r="D135" s="7" t="s">
        <v>281</v>
      </c>
      <c r="E135" s="6" t="s">
        <v>713</v>
      </c>
    </row>
    <row r="136" spans="1:5" x14ac:dyDescent="0.25">
      <c r="A136" t="s">
        <v>368</v>
      </c>
      <c r="B136" s="4">
        <v>2.6410890000000001E-5</v>
      </c>
      <c r="D136" s="7" t="s">
        <v>284</v>
      </c>
      <c r="E136" s="6" t="s">
        <v>713</v>
      </c>
    </row>
    <row r="137" spans="1:5" x14ac:dyDescent="0.25">
      <c r="A137" t="s">
        <v>371</v>
      </c>
      <c r="B137" s="4">
        <v>2.6410890000000001E-5</v>
      </c>
      <c r="D137" s="7" t="s">
        <v>287</v>
      </c>
      <c r="E137" s="6" t="s">
        <v>713</v>
      </c>
    </row>
    <row r="138" spans="1:5" x14ac:dyDescent="0.25">
      <c r="A138" t="s">
        <v>372</v>
      </c>
      <c r="B138" s="4">
        <v>4.2349157639999996E-2</v>
      </c>
      <c r="D138" s="7" t="s">
        <v>289</v>
      </c>
      <c r="E138" s="6" t="s">
        <v>713</v>
      </c>
    </row>
    <row r="139" spans="1:5" x14ac:dyDescent="0.25">
      <c r="A139" t="s">
        <v>376</v>
      </c>
      <c r="B139" s="4">
        <v>2.3431391827200002E-2</v>
      </c>
      <c r="D139" s="7" t="s">
        <v>292</v>
      </c>
      <c r="E139" s="6" t="s">
        <v>713</v>
      </c>
    </row>
    <row r="140" spans="1:5" x14ac:dyDescent="0.25">
      <c r="A140" t="s">
        <v>379</v>
      </c>
      <c r="B140" s="4">
        <v>1.9933753349760002</v>
      </c>
      <c r="D140" s="7" t="s">
        <v>295</v>
      </c>
      <c r="E140" s="6" t="s">
        <v>713</v>
      </c>
    </row>
    <row r="141" spans="1:5" x14ac:dyDescent="0.25">
      <c r="A141" t="s">
        <v>382</v>
      </c>
      <c r="B141" s="4">
        <v>0.61983063900000002</v>
      </c>
      <c r="D141" s="7" t="s">
        <v>299</v>
      </c>
      <c r="E141" s="6" t="s">
        <v>713</v>
      </c>
    </row>
    <row r="142" spans="1:5" x14ac:dyDescent="0.25">
      <c r="A142" t="s">
        <v>385</v>
      </c>
      <c r="B142" s="4">
        <v>1.9834580447999999</v>
      </c>
      <c r="D142" s="7" t="s">
        <v>300</v>
      </c>
      <c r="E142" s="6" t="s">
        <v>713</v>
      </c>
    </row>
    <row r="143" spans="1:5" x14ac:dyDescent="0.25">
      <c r="A143" t="s">
        <v>387</v>
      </c>
      <c r="B143" s="4">
        <v>0.61983063900000002</v>
      </c>
      <c r="D143" s="7" t="s">
        <v>303</v>
      </c>
      <c r="E143" s="6" t="s">
        <v>713</v>
      </c>
    </row>
    <row r="144" spans="1:5" x14ac:dyDescent="0.25">
      <c r="A144" t="s">
        <v>388</v>
      </c>
      <c r="B144" s="4">
        <v>5.2046693099999999E-3</v>
      </c>
      <c r="D144" s="7" t="s">
        <v>307</v>
      </c>
      <c r="E144" s="6" t="s">
        <v>713</v>
      </c>
    </row>
    <row r="145" spans="1:5" x14ac:dyDescent="0.25">
      <c r="A145" t="s">
        <v>391</v>
      </c>
      <c r="B145" s="4">
        <v>1.0362594059726999</v>
      </c>
      <c r="D145" s="7" t="s">
        <v>309</v>
      </c>
      <c r="E145" s="6" t="s">
        <v>713</v>
      </c>
    </row>
    <row r="146" spans="1:5" x14ac:dyDescent="0.25">
      <c r="A146" t="s">
        <v>392</v>
      </c>
      <c r="B146" s="4">
        <v>3.9465682591373996</v>
      </c>
      <c r="D146" s="7" t="s">
        <v>310</v>
      </c>
      <c r="E146" s="6" t="s">
        <v>713</v>
      </c>
    </row>
    <row r="147" spans="1:5" x14ac:dyDescent="0.25">
      <c r="A147" t="s">
        <v>393</v>
      </c>
      <c r="B147" s="4">
        <v>0.64013681580000004</v>
      </c>
      <c r="D147" s="7" t="s">
        <v>312</v>
      </c>
      <c r="E147" s="6" t="s">
        <v>713</v>
      </c>
    </row>
    <row r="148" spans="1:5" x14ac:dyDescent="0.25">
      <c r="A148" t="s">
        <v>397</v>
      </c>
      <c r="B148" s="4">
        <v>0.64013681580000004</v>
      </c>
      <c r="D148" s="7" t="s">
        <v>313</v>
      </c>
      <c r="E148" s="6" t="s">
        <v>713</v>
      </c>
    </row>
    <row r="149" spans="1:5" x14ac:dyDescent="0.25">
      <c r="A149" t="s">
        <v>398</v>
      </c>
      <c r="B149" s="4">
        <v>3.4992925988999999</v>
      </c>
      <c r="D149" s="7" t="s">
        <v>317</v>
      </c>
      <c r="E149" s="6" t="s">
        <v>713</v>
      </c>
    </row>
    <row r="150" spans="1:5" x14ac:dyDescent="0.25">
      <c r="A150" t="s">
        <v>399</v>
      </c>
      <c r="B150" s="4">
        <v>7.1373123220000003E-3</v>
      </c>
      <c r="D150" s="7" t="s">
        <v>321</v>
      </c>
      <c r="E150" s="6" t="s">
        <v>713</v>
      </c>
    </row>
    <row r="151" spans="1:5" x14ac:dyDescent="0.25">
      <c r="A151" t="s">
        <v>402</v>
      </c>
      <c r="B151" s="4">
        <v>0.18342857141999999</v>
      </c>
      <c r="D151" s="7" t="s">
        <v>324</v>
      </c>
      <c r="E151" s="6" t="s">
        <v>713</v>
      </c>
    </row>
    <row r="152" spans="1:5" x14ac:dyDescent="0.25">
      <c r="A152" t="s">
        <v>405</v>
      </c>
      <c r="B152" s="4">
        <v>1.5285714285000001</v>
      </c>
      <c r="D152" s="7" t="s">
        <v>328</v>
      </c>
      <c r="E152" s="6" t="s">
        <v>713</v>
      </c>
    </row>
    <row r="153" spans="1:5" x14ac:dyDescent="0.25">
      <c r="A153" t="s">
        <v>407</v>
      </c>
      <c r="B153" s="4">
        <v>0.61978910399999998</v>
      </c>
      <c r="D153" s="7" t="s">
        <v>329</v>
      </c>
      <c r="E153" s="6" t="s">
        <v>713</v>
      </c>
    </row>
    <row r="154" spans="1:5" x14ac:dyDescent="0.25">
      <c r="A154" t="s">
        <v>409</v>
      </c>
      <c r="B154" s="4">
        <v>7.1373123220000003E-3</v>
      </c>
      <c r="D154" s="7" t="s">
        <v>331</v>
      </c>
      <c r="E154" s="6" t="s">
        <v>713</v>
      </c>
    </row>
    <row r="155" spans="1:5" x14ac:dyDescent="0.25">
      <c r="A155" t="s">
        <v>412</v>
      </c>
      <c r="B155" s="4">
        <v>1.6496850696760001E-2</v>
      </c>
      <c r="D155" s="7" t="s">
        <v>335</v>
      </c>
      <c r="E155" s="6" t="s">
        <v>713</v>
      </c>
    </row>
    <row r="156" spans="1:5" x14ac:dyDescent="0.25">
      <c r="A156" t="s">
        <v>415</v>
      </c>
      <c r="B156" s="4">
        <v>3.8873277035999998E-3</v>
      </c>
      <c r="D156" s="7" t="s">
        <v>336</v>
      </c>
      <c r="E156" s="6" t="s">
        <v>713</v>
      </c>
    </row>
    <row r="157" spans="1:5" x14ac:dyDescent="0.25">
      <c r="A157" t="s">
        <v>419</v>
      </c>
      <c r="B157" s="4">
        <v>4.6380834162000001E-3</v>
      </c>
      <c r="D157" s="7" t="s">
        <v>337</v>
      </c>
      <c r="E157" s="6" t="s">
        <v>713</v>
      </c>
    </row>
    <row r="158" spans="1:5" x14ac:dyDescent="0.25">
      <c r="A158" t="s">
        <v>422</v>
      </c>
      <c r="B158" s="4">
        <v>9.9357116637499993E-3</v>
      </c>
      <c r="D158" s="7" t="s">
        <v>338</v>
      </c>
      <c r="E158" s="6" t="s">
        <v>713</v>
      </c>
    </row>
    <row r="159" spans="1:5" x14ac:dyDescent="0.25">
      <c r="A159" t="s">
        <v>426</v>
      </c>
      <c r="B159" s="4">
        <v>3.2434375000600004E-3</v>
      </c>
      <c r="D159" s="7" t="s">
        <v>342</v>
      </c>
      <c r="E159" s="6" t="s">
        <v>713</v>
      </c>
    </row>
    <row r="160" spans="1:5" x14ac:dyDescent="0.25">
      <c r="A160" t="s">
        <v>429</v>
      </c>
      <c r="B160" s="4">
        <v>3.361319135</v>
      </c>
      <c r="D160" s="7" t="s">
        <v>343</v>
      </c>
      <c r="E160" s="6" t="s">
        <v>713</v>
      </c>
    </row>
    <row r="161" spans="1:5" x14ac:dyDescent="0.25">
      <c r="A161" t="s">
        <v>432</v>
      </c>
      <c r="B161" s="4">
        <v>4.4174178449999995E-3</v>
      </c>
      <c r="D161" s="7" t="s">
        <v>344</v>
      </c>
      <c r="E161" s="6" t="s">
        <v>713</v>
      </c>
    </row>
    <row r="162" spans="1:5" x14ac:dyDescent="0.25">
      <c r="A162" t="s">
        <v>434</v>
      </c>
      <c r="B162" s="4">
        <v>1.2941279290500001E-2</v>
      </c>
      <c r="D162" s="7" t="s">
        <v>345</v>
      </c>
      <c r="E162" s="6" t="s">
        <v>713</v>
      </c>
    </row>
    <row r="163" spans="1:5" x14ac:dyDescent="0.25">
      <c r="A163" t="s">
        <v>437</v>
      </c>
      <c r="B163" s="4">
        <v>1.2948039331249999E-2</v>
      </c>
      <c r="D163" s="7" t="s">
        <v>349</v>
      </c>
      <c r="E163" s="6" t="s">
        <v>713</v>
      </c>
    </row>
    <row r="164" spans="1:5" x14ac:dyDescent="0.25">
      <c r="A164" t="s">
        <v>440</v>
      </c>
      <c r="B164" s="4">
        <v>31.108197349999998</v>
      </c>
      <c r="D164" s="7" t="s">
        <v>352</v>
      </c>
      <c r="E164" s="6" t="s">
        <v>713</v>
      </c>
    </row>
    <row r="165" spans="1:5" x14ac:dyDescent="0.25">
      <c r="A165" t="s">
        <v>443</v>
      </c>
      <c r="B165" s="4">
        <v>1.2948039331249999E-2</v>
      </c>
      <c r="D165" s="7" t="s">
        <v>356</v>
      </c>
      <c r="E165" s="6" t="s">
        <v>713</v>
      </c>
    </row>
    <row r="166" spans="1:5" x14ac:dyDescent="0.25">
      <c r="A166" t="s">
        <v>446</v>
      </c>
      <c r="B166" s="4">
        <v>1.2941279290500001E-2</v>
      </c>
      <c r="D166" s="7" t="s">
        <v>357</v>
      </c>
      <c r="E166" s="6" t="s">
        <v>713</v>
      </c>
    </row>
    <row r="167" spans="1:5" x14ac:dyDescent="0.25">
      <c r="A167" t="s">
        <v>449</v>
      </c>
      <c r="B167" s="4">
        <v>31.108197349999998</v>
      </c>
      <c r="D167" s="7" t="s">
        <v>361</v>
      </c>
      <c r="E167" s="6" t="s">
        <v>713</v>
      </c>
    </row>
    <row r="168" spans="1:5" x14ac:dyDescent="0.25">
      <c r="A168" t="s">
        <v>452</v>
      </c>
      <c r="B168" s="4">
        <v>1.9834580447999999</v>
      </c>
      <c r="D168" s="7" t="s">
        <v>365</v>
      </c>
      <c r="E168" s="6" t="s">
        <v>713</v>
      </c>
    </row>
    <row r="169" spans="1:5" x14ac:dyDescent="0.25">
      <c r="A169" t="s">
        <v>454</v>
      </c>
      <c r="B169" s="4">
        <v>7.4222090429000001E-4</v>
      </c>
      <c r="D169" s="7" t="s">
        <v>372</v>
      </c>
      <c r="E169" s="6" t="s">
        <v>713</v>
      </c>
    </row>
    <row r="170" spans="1:5" x14ac:dyDescent="0.25">
      <c r="A170" t="s">
        <v>458</v>
      </c>
      <c r="B170" s="4">
        <v>7.4222090429000001E-4</v>
      </c>
      <c r="D170" s="7" t="s">
        <v>376</v>
      </c>
      <c r="E170" s="6" t="s">
        <v>713</v>
      </c>
    </row>
    <row r="171" spans="1:5" x14ac:dyDescent="0.25">
      <c r="A171" t="s">
        <v>460</v>
      </c>
      <c r="B171" s="4">
        <v>7.4222090429000001E-4</v>
      </c>
      <c r="D171" s="7" t="s">
        <v>379</v>
      </c>
      <c r="E171" s="6" t="s">
        <v>713</v>
      </c>
    </row>
    <row r="172" spans="1:5" x14ac:dyDescent="0.25">
      <c r="A172" t="s">
        <v>462</v>
      </c>
      <c r="B172" s="4">
        <v>7.4222090429000001E-4</v>
      </c>
      <c r="D172" s="7" t="s">
        <v>382</v>
      </c>
      <c r="E172" s="6" t="s">
        <v>713</v>
      </c>
    </row>
    <row r="173" spans="1:5" x14ac:dyDescent="0.25">
      <c r="A173" t="s">
        <v>464</v>
      </c>
      <c r="B173" s="4">
        <v>5.0000000000000004E-6</v>
      </c>
      <c r="D173" s="7" t="s">
        <v>385</v>
      </c>
      <c r="E173" s="6" t="s">
        <v>713</v>
      </c>
    </row>
    <row r="174" spans="1:5" x14ac:dyDescent="0.25">
      <c r="A174" t="s">
        <v>466</v>
      </c>
      <c r="B174" s="4">
        <v>1.1912161712700001E-3</v>
      </c>
      <c r="D174" s="7" t="s">
        <v>387</v>
      </c>
      <c r="E174" s="6" t="s">
        <v>713</v>
      </c>
    </row>
    <row r="175" spans="1:5" x14ac:dyDescent="0.25">
      <c r="A175" t="s">
        <v>470</v>
      </c>
      <c r="B175" s="4">
        <v>1.1912161712700001E-3</v>
      </c>
      <c r="D175" s="7" t="s">
        <v>388</v>
      </c>
      <c r="E175" s="6" t="s">
        <v>713</v>
      </c>
    </row>
    <row r="176" spans="1:5" x14ac:dyDescent="0.25">
      <c r="A176" t="s">
        <v>472</v>
      </c>
      <c r="B176" s="4">
        <v>1.6496850696760001E-2</v>
      </c>
      <c r="D176" s="7" t="s">
        <v>391</v>
      </c>
      <c r="E176" s="6" t="s">
        <v>713</v>
      </c>
    </row>
    <row r="177" spans="1:5" x14ac:dyDescent="0.25">
      <c r="A177" t="s">
        <v>473</v>
      </c>
      <c r="B177" s="4">
        <v>3.8873277035999998E-3</v>
      </c>
      <c r="D177" s="7" t="s">
        <v>392</v>
      </c>
      <c r="E177" s="6" t="s">
        <v>713</v>
      </c>
    </row>
    <row r="178" spans="1:5" x14ac:dyDescent="0.25">
      <c r="A178" t="s">
        <v>474</v>
      </c>
      <c r="B178" s="4">
        <v>2.6176727421000001E-3</v>
      </c>
      <c r="D178" s="7" t="s">
        <v>393</v>
      </c>
      <c r="E178" s="6" t="s">
        <v>713</v>
      </c>
    </row>
    <row r="179" spans="1:5" x14ac:dyDescent="0.25">
      <c r="A179" t="s">
        <v>478</v>
      </c>
      <c r="B179" s="4">
        <v>0.18</v>
      </c>
      <c r="D179" s="7" t="s">
        <v>397</v>
      </c>
      <c r="E179" s="6" t="s">
        <v>713</v>
      </c>
    </row>
    <row r="180" spans="1:5" x14ac:dyDescent="0.25">
      <c r="A180" t="s">
        <v>479</v>
      </c>
      <c r="B180" s="4">
        <v>1.3430458425000001E-3</v>
      </c>
      <c r="D180" s="7" t="s">
        <v>398</v>
      </c>
      <c r="E180" s="6" t="s">
        <v>713</v>
      </c>
    </row>
    <row r="181" spans="1:5" x14ac:dyDescent="0.25">
      <c r="A181" t="s">
        <v>481</v>
      </c>
      <c r="B181" s="4">
        <v>2.3331148012499998</v>
      </c>
      <c r="D181" s="7" t="s">
        <v>399</v>
      </c>
      <c r="E181" s="6" t="s">
        <v>713</v>
      </c>
    </row>
    <row r="182" spans="1:5" x14ac:dyDescent="0.25">
      <c r="A182" t="s">
        <v>483</v>
      </c>
      <c r="B182" s="4">
        <v>31.108197349999998</v>
      </c>
      <c r="D182" s="7" t="s">
        <v>402</v>
      </c>
      <c r="E182" s="6" t="s">
        <v>713</v>
      </c>
    </row>
    <row r="183" spans="1:5" x14ac:dyDescent="0.25">
      <c r="A183" t="s">
        <v>485</v>
      </c>
      <c r="B183" s="4">
        <v>2</v>
      </c>
      <c r="D183" s="7" t="s">
        <v>405</v>
      </c>
      <c r="E183" s="6" t="s">
        <v>713</v>
      </c>
    </row>
    <row r="184" spans="1:5" x14ac:dyDescent="0.25">
      <c r="A184" t="s">
        <v>487</v>
      </c>
      <c r="B184" s="4">
        <v>2.0000000000000001E-4</v>
      </c>
      <c r="D184" s="7" t="s">
        <v>407</v>
      </c>
      <c r="E184" s="6" t="s">
        <v>713</v>
      </c>
    </row>
    <row r="185" spans="1:5" x14ac:dyDescent="0.25">
      <c r="A185" t="s">
        <v>490</v>
      </c>
      <c r="B185" s="4">
        <v>1.5177047970000002</v>
      </c>
      <c r="D185" s="7" t="s">
        <v>409</v>
      </c>
      <c r="E185" s="6" t="s">
        <v>713</v>
      </c>
    </row>
    <row r="186" spans="1:5" x14ac:dyDescent="0.25">
      <c r="A186" t="s">
        <v>493</v>
      </c>
      <c r="B186" s="4">
        <v>0.01</v>
      </c>
      <c r="D186" s="7" t="s">
        <v>412</v>
      </c>
      <c r="E186" s="6" t="s">
        <v>713</v>
      </c>
    </row>
    <row r="187" spans="1:5" x14ac:dyDescent="0.25">
      <c r="A187" t="s">
        <v>495</v>
      </c>
      <c r="B187" s="4">
        <v>0.01</v>
      </c>
      <c r="D187" s="7" t="s">
        <v>415</v>
      </c>
      <c r="E187" s="6" t="s">
        <v>713</v>
      </c>
    </row>
    <row r="188" spans="1:5" x14ac:dyDescent="0.25">
      <c r="A188" t="s">
        <v>497</v>
      </c>
      <c r="B188" s="4">
        <v>6.1713749999999996E-7</v>
      </c>
      <c r="D188" s="7" t="s">
        <v>419</v>
      </c>
      <c r="E188" s="6" t="s">
        <v>713</v>
      </c>
    </row>
    <row r="189" spans="1:5" x14ac:dyDescent="0.25">
      <c r="A189" t="s">
        <v>500</v>
      </c>
      <c r="B189" s="4">
        <v>0.01</v>
      </c>
      <c r="D189" s="7" t="s">
        <v>422</v>
      </c>
      <c r="E189" s="6" t="s">
        <v>713</v>
      </c>
    </row>
    <row r="190" spans="1:5" x14ac:dyDescent="0.25">
      <c r="A190" t="s">
        <v>502</v>
      </c>
      <c r="B190" s="4">
        <v>0.01</v>
      </c>
      <c r="D190" s="7" t="s">
        <v>426</v>
      </c>
      <c r="E190" s="6" t="s">
        <v>713</v>
      </c>
    </row>
    <row r="191" spans="1:5" x14ac:dyDescent="0.25">
      <c r="A191" t="s">
        <v>504</v>
      </c>
      <c r="B191" s="4">
        <v>4.9902379324999998E-3</v>
      </c>
      <c r="D191" s="7" t="s">
        <v>432</v>
      </c>
      <c r="E191" s="6" t="s">
        <v>713</v>
      </c>
    </row>
    <row r="192" spans="1:5" x14ac:dyDescent="0.25">
      <c r="A192" t="s">
        <v>505</v>
      </c>
      <c r="B192" s="4">
        <v>4.4912138805000001E-3</v>
      </c>
      <c r="D192" s="7" t="s">
        <v>434</v>
      </c>
      <c r="E192" s="6" t="s">
        <v>713</v>
      </c>
    </row>
    <row r="193" spans="1:5" x14ac:dyDescent="0.25">
      <c r="A193" t="s">
        <v>507</v>
      </c>
      <c r="B193" s="4">
        <v>7.4626499999999995E-3</v>
      </c>
      <c r="D193" s="7" t="s">
        <v>437</v>
      </c>
      <c r="E193" s="6" t="s">
        <v>713</v>
      </c>
    </row>
    <row r="194" spans="1:5" x14ac:dyDescent="0.25">
      <c r="A194" t="s">
        <v>510</v>
      </c>
      <c r="B194" s="4">
        <v>0.1323734486</v>
      </c>
      <c r="D194" s="7" t="s">
        <v>443</v>
      </c>
      <c r="E194" s="6" t="s">
        <v>713</v>
      </c>
    </row>
    <row r="195" spans="1:5" x14ac:dyDescent="0.25">
      <c r="A195" t="s">
        <v>512</v>
      </c>
      <c r="B195" s="4">
        <v>6.189225E-7</v>
      </c>
      <c r="D195" s="7" t="s">
        <v>446</v>
      </c>
      <c r="E195" s="6" t="s">
        <v>713</v>
      </c>
    </row>
    <row r="196" spans="1:5" x14ac:dyDescent="0.25">
      <c r="A196" t="s">
        <v>515</v>
      </c>
      <c r="B196" s="4">
        <v>5.0055000000000004E-3</v>
      </c>
      <c r="D196" s="7" t="s">
        <v>452</v>
      </c>
      <c r="E196" s="6" t="s">
        <v>713</v>
      </c>
    </row>
    <row r="197" spans="1:5" x14ac:dyDescent="0.25">
      <c r="A197" t="s">
        <v>517</v>
      </c>
      <c r="B197" s="4">
        <v>0.13568278481500001</v>
      </c>
      <c r="D197" s="7" t="s">
        <v>454</v>
      </c>
      <c r="E197" s="6" t="s">
        <v>713</v>
      </c>
    </row>
    <row r="198" spans="1:5" x14ac:dyDescent="0.25">
      <c r="A198" t="s">
        <v>519</v>
      </c>
      <c r="B198" s="4">
        <v>1.1261410503000001E-2</v>
      </c>
      <c r="D198" s="7" t="s">
        <v>458</v>
      </c>
      <c r="E198" s="6" t="s">
        <v>713</v>
      </c>
    </row>
    <row r="199" spans="1:5" x14ac:dyDescent="0.25">
      <c r="A199" t="s">
        <v>522</v>
      </c>
      <c r="B199" s="4">
        <v>0.13568278481500001</v>
      </c>
      <c r="D199" s="7" t="s">
        <v>460</v>
      </c>
      <c r="E199" s="6" t="s">
        <v>713</v>
      </c>
    </row>
    <row r="200" spans="1:5" x14ac:dyDescent="0.25">
      <c r="A200" t="s">
        <v>524</v>
      </c>
      <c r="B200" s="4">
        <v>0.30285714287999999</v>
      </c>
      <c r="D200" s="7" t="s">
        <v>462</v>
      </c>
      <c r="E200" s="6" t="s">
        <v>713</v>
      </c>
    </row>
    <row r="201" spans="1:5" x14ac:dyDescent="0.25">
      <c r="A201" t="s">
        <v>527</v>
      </c>
      <c r="B201" s="4">
        <v>7.4035230904999994E-3</v>
      </c>
      <c r="D201" s="7" t="s">
        <v>464</v>
      </c>
      <c r="E201" s="6" t="s">
        <v>713</v>
      </c>
    </row>
    <row r="202" spans="1:5" x14ac:dyDescent="0.25">
      <c r="A202" t="s">
        <v>530</v>
      </c>
      <c r="B202" s="4">
        <v>3.7444499735999996E-3</v>
      </c>
      <c r="D202" s="7" t="s">
        <v>466</v>
      </c>
      <c r="E202" s="6" t="s">
        <v>713</v>
      </c>
    </row>
    <row r="203" spans="1:5" x14ac:dyDescent="0.25">
      <c r="A203" t="s">
        <v>533</v>
      </c>
      <c r="B203" s="4">
        <v>7.4730000000000005E-2</v>
      </c>
      <c r="D203" s="7" t="s">
        <v>470</v>
      </c>
      <c r="E203" s="6" t="s">
        <v>713</v>
      </c>
    </row>
    <row r="204" spans="1:5" x14ac:dyDescent="0.25">
      <c r="A204" t="s">
        <v>535</v>
      </c>
      <c r="B204" s="4">
        <v>31.182367999999997</v>
      </c>
      <c r="D204" s="7" t="s">
        <v>472</v>
      </c>
      <c r="E204" s="6" t="s">
        <v>713</v>
      </c>
    </row>
    <row r="205" spans="1:5" x14ac:dyDescent="0.25">
      <c r="A205" t="s">
        <v>539</v>
      </c>
      <c r="B205" s="4">
        <v>4.6542947108000002E-3</v>
      </c>
      <c r="D205" s="7" t="s">
        <v>473</v>
      </c>
      <c r="E205" s="6" t="s">
        <v>713</v>
      </c>
    </row>
    <row r="206" spans="1:5" x14ac:dyDescent="0.25">
      <c r="A206" t="s">
        <v>541</v>
      </c>
      <c r="B206" s="4">
        <v>0.12396612779999999</v>
      </c>
      <c r="D206" s="7" t="s">
        <v>474</v>
      </c>
      <c r="E206" s="6" t="s">
        <v>713</v>
      </c>
    </row>
    <row r="207" spans="1:5" x14ac:dyDescent="0.25">
      <c r="A207" t="s">
        <v>543</v>
      </c>
      <c r="B207" s="4">
        <v>9.9</v>
      </c>
      <c r="D207" s="7" t="s">
        <v>479</v>
      </c>
      <c r="E207" s="6" t="s">
        <v>713</v>
      </c>
    </row>
    <row r="208" spans="1:5" x14ac:dyDescent="0.25">
      <c r="A208" t="s">
        <v>544</v>
      </c>
      <c r="B208" s="4">
        <v>9.9</v>
      </c>
      <c r="D208" s="7" t="s">
        <v>485</v>
      </c>
      <c r="E208" s="6" t="s">
        <v>713</v>
      </c>
    </row>
    <row r="209" spans="1:5" x14ac:dyDescent="0.25">
      <c r="A209" t="s">
        <v>545</v>
      </c>
      <c r="B209" s="4">
        <v>0.6995319081000001</v>
      </c>
      <c r="D209" s="7" t="s">
        <v>490</v>
      </c>
      <c r="E209" s="6" t="s">
        <v>713</v>
      </c>
    </row>
    <row r="210" spans="1:5" x14ac:dyDescent="0.25">
      <c r="A210" t="s">
        <v>547</v>
      </c>
      <c r="B210" s="4">
        <v>5.5962552648000008</v>
      </c>
      <c r="D210" s="7" t="s">
        <v>493</v>
      </c>
      <c r="E210" s="6" t="s">
        <v>713</v>
      </c>
    </row>
    <row r="211" spans="1:5" x14ac:dyDescent="0.25">
      <c r="A211" t="s">
        <v>548</v>
      </c>
      <c r="B211" s="4">
        <v>0.6995319081000001</v>
      </c>
      <c r="D211" s="7" t="s">
        <v>495</v>
      </c>
      <c r="E211" s="6" t="s">
        <v>713</v>
      </c>
    </row>
    <row r="212" spans="1:5" x14ac:dyDescent="0.25">
      <c r="A212" t="s">
        <v>550</v>
      </c>
      <c r="B212" s="4">
        <v>5.5962552648000008</v>
      </c>
      <c r="D212" s="7" t="s">
        <v>497</v>
      </c>
      <c r="E212" s="6" t="s">
        <v>713</v>
      </c>
    </row>
    <row r="213" spans="1:5" x14ac:dyDescent="0.25">
      <c r="A213" t="s">
        <v>381</v>
      </c>
      <c r="B213" s="4">
        <v>1.9933753349760002</v>
      </c>
      <c r="D213" s="7" t="s">
        <v>500</v>
      </c>
      <c r="E213" s="6" t="s">
        <v>713</v>
      </c>
    </row>
    <row r="214" spans="1:5" x14ac:dyDescent="0.25">
      <c r="A214" t="s">
        <v>553</v>
      </c>
      <c r="B214" s="4">
        <v>6.3805169999999994E-2</v>
      </c>
      <c r="D214" s="7" t="s">
        <v>502</v>
      </c>
      <c r="E214" s="6" t="s">
        <v>713</v>
      </c>
    </row>
    <row r="215" spans="1:5" x14ac:dyDescent="0.25">
      <c r="A215" t="s">
        <v>555</v>
      </c>
      <c r="B215" s="4">
        <v>0.12761033999999999</v>
      </c>
      <c r="D215" s="7" t="s">
        <v>504</v>
      </c>
      <c r="E215" s="6" t="s">
        <v>713</v>
      </c>
    </row>
    <row r="216" spans="1:5" x14ac:dyDescent="0.25">
      <c r="A216" t="s">
        <v>556</v>
      </c>
      <c r="B216" s="4">
        <v>0.12761033999999999</v>
      </c>
      <c r="D216" s="7" t="s">
        <v>505</v>
      </c>
      <c r="E216" s="6" t="s">
        <v>713</v>
      </c>
    </row>
    <row r="217" spans="1:5" x14ac:dyDescent="0.25">
      <c r="A217" t="s">
        <v>558</v>
      </c>
      <c r="B217" s="4">
        <v>0.12761033999999999</v>
      </c>
      <c r="D217" s="7" t="s">
        <v>512</v>
      </c>
      <c r="E217" s="6" t="s">
        <v>713</v>
      </c>
    </row>
    <row r="218" spans="1:5" x14ac:dyDescent="0.25">
      <c r="A218" t="s">
        <v>560</v>
      </c>
      <c r="B218" s="4">
        <v>0.12761033999999999</v>
      </c>
      <c r="D218" s="7" t="s">
        <v>515</v>
      </c>
      <c r="E218" s="6" t="s">
        <v>713</v>
      </c>
    </row>
    <row r="219" spans="1:5" x14ac:dyDescent="0.25">
      <c r="A219" t="s">
        <v>562</v>
      </c>
      <c r="B219" s="4">
        <v>0.12761033999999999</v>
      </c>
      <c r="D219" s="7" t="s">
        <v>519</v>
      </c>
      <c r="E219" s="6" t="s">
        <v>713</v>
      </c>
    </row>
    <row r="220" spans="1:5" x14ac:dyDescent="0.25">
      <c r="A220" t="s">
        <v>564</v>
      </c>
      <c r="B220" s="4">
        <v>0.12761033999999999</v>
      </c>
      <c r="D220" s="7" t="s">
        <v>527</v>
      </c>
      <c r="E220" s="6" t="s">
        <v>713</v>
      </c>
    </row>
    <row r="221" spans="1:5" x14ac:dyDescent="0.25">
      <c r="A221" t="s">
        <v>566</v>
      </c>
      <c r="B221" s="4">
        <v>0.12761033999999999</v>
      </c>
      <c r="D221" s="7" t="s">
        <v>530</v>
      </c>
      <c r="E221" s="6" t="s">
        <v>713</v>
      </c>
    </row>
    <row r="222" spans="1:5" x14ac:dyDescent="0.25">
      <c r="A222" t="s">
        <v>568</v>
      </c>
      <c r="B222" s="4">
        <v>1.6E-2</v>
      </c>
      <c r="D222" s="7" t="s">
        <v>535</v>
      </c>
      <c r="E222" s="6" t="s">
        <v>713</v>
      </c>
    </row>
    <row r="223" spans="1:5" x14ac:dyDescent="0.25">
      <c r="A223" t="s">
        <v>571</v>
      </c>
      <c r="B223" s="4">
        <v>3.2000000000000001E-2</v>
      </c>
      <c r="D223" s="7" t="s">
        <v>539</v>
      </c>
      <c r="E223" s="6" t="s">
        <v>713</v>
      </c>
    </row>
    <row r="224" spans="1:5" x14ac:dyDescent="0.25">
      <c r="A224" t="s">
        <v>574</v>
      </c>
      <c r="B224" s="4">
        <v>1.6E-2</v>
      </c>
      <c r="D224" s="7" t="s">
        <v>541</v>
      </c>
      <c r="E224" s="6" t="s">
        <v>713</v>
      </c>
    </row>
    <row r="225" spans="1:5" x14ac:dyDescent="0.25">
      <c r="A225" t="s">
        <v>575</v>
      </c>
      <c r="B225" s="4">
        <v>3.2000000000000001E-2</v>
      </c>
      <c r="D225" s="7" t="s">
        <v>543</v>
      </c>
      <c r="E225" s="6" t="s">
        <v>713</v>
      </c>
    </row>
    <row r="226" spans="1:5" x14ac:dyDescent="0.25">
      <c r="A226" t="s">
        <v>576</v>
      </c>
      <c r="B226" s="4">
        <v>1E-3</v>
      </c>
      <c r="D226" s="7" t="s">
        <v>544</v>
      </c>
      <c r="E226" s="6" t="s">
        <v>713</v>
      </c>
    </row>
    <row r="227" spans="1:5" x14ac:dyDescent="0.25">
      <c r="A227" t="s">
        <v>579</v>
      </c>
      <c r="B227" s="4">
        <v>0.13568278481500001</v>
      </c>
      <c r="D227" s="7" t="s">
        <v>545</v>
      </c>
      <c r="E227" s="6" t="s">
        <v>713</v>
      </c>
    </row>
    <row r="228" spans="1:5" x14ac:dyDescent="0.25">
      <c r="A228" t="s">
        <v>319</v>
      </c>
      <c r="B228" s="4">
        <v>0.245964539275</v>
      </c>
      <c r="D228" s="7" t="s">
        <v>547</v>
      </c>
      <c r="E228" s="6" t="s">
        <v>713</v>
      </c>
    </row>
    <row r="229" spans="1:5" x14ac:dyDescent="0.25">
      <c r="A229" t="s">
        <v>322</v>
      </c>
      <c r="B229" s="4">
        <v>1.8201375906350001</v>
      </c>
      <c r="D229" s="7" t="s">
        <v>548</v>
      </c>
      <c r="E229" s="6" t="s">
        <v>713</v>
      </c>
    </row>
    <row r="230" spans="1:5" x14ac:dyDescent="0.25">
      <c r="A230" t="s">
        <v>320</v>
      </c>
      <c r="B230" s="4">
        <v>0.79029486669769999</v>
      </c>
      <c r="D230" s="7" t="s">
        <v>550</v>
      </c>
      <c r="E230" s="6" t="s">
        <v>713</v>
      </c>
    </row>
    <row r="231" spans="1:5" x14ac:dyDescent="0.25">
      <c r="A231" t="s">
        <v>323</v>
      </c>
      <c r="B231" s="4">
        <v>3.1594817334573997</v>
      </c>
      <c r="D231" s="7" t="s">
        <v>381</v>
      </c>
      <c r="E231" s="6" t="s">
        <v>713</v>
      </c>
    </row>
    <row r="232" spans="1:5" x14ac:dyDescent="0.25">
      <c r="A232" t="s">
        <v>330</v>
      </c>
      <c r="B232" s="4">
        <v>0.78708652568000004</v>
      </c>
      <c r="D232" s="7" t="s">
        <v>553</v>
      </c>
      <c r="E232" s="6" t="s">
        <v>713</v>
      </c>
    </row>
    <row r="233" spans="1:5" x14ac:dyDescent="0.25">
      <c r="A233" t="s">
        <v>583</v>
      </c>
      <c r="B233" s="4">
        <v>26.227277532740001</v>
      </c>
      <c r="D233" s="7" t="s">
        <v>555</v>
      </c>
      <c r="E233" s="6" t="s">
        <v>713</v>
      </c>
    </row>
    <row r="234" spans="1:5" x14ac:dyDescent="0.25">
      <c r="A234" t="s">
        <v>585</v>
      </c>
      <c r="B234" s="4">
        <v>17.100743625650001</v>
      </c>
      <c r="D234" s="7" t="s">
        <v>556</v>
      </c>
      <c r="E234" s="6" t="s">
        <v>713</v>
      </c>
    </row>
    <row r="235" spans="1:5" x14ac:dyDescent="0.25">
      <c r="A235" t="s">
        <v>586</v>
      </c>
      <c r="B235" s="4">
        <v>9.1265339070899998</v>
      </c>
      <c r="D235" s="7" t="s">
        <v>558</v>
      </c>
      <c r="E235" s="6" t="s">
        <v>713</v>
      </c>
    </row>
    <row r="236" spans="1:5" x14ac:dyDescent="0.25">
      <c r="A236" t="s">
        <v>347</v>
      </c>
      <c r="B236" s="4">
        <v>0.37957719955199998</v>
      </c>
      <c r="D236" s="7" t="s">
        <v>560</v>
      </c>
      <c r="E236" s="6" t="s">
        <v>713</v>
      </c>
    </row>
    <row r="237" spans="1:5" x14ac:dyDescent="0.25">
      <c r="A237" t="s">
        <v>350</v>
      </c>
      <c r="B237" s="4">
        <v>2.9259075798800001</v>
      </c>
      <c r="D237" s="7" t="s">
        <v>562</v>
      </c>
      <c r="E237" s="6" t="s">
        <v>713</v>
      </c>
    </row>
    <row r="238" spans="1:5" x14ac:dyDescent="0.25">
      <c r="A238" t="s">
        <v>348</v>
      </c>
      <c r="B238" s="4">
        <v>0.73998923571000008</v>
      </c>
      <c r="D238" s="7" t="s">
        <v>564</v>
      </c>
      <c r="E238" s="6" t="s">
        <v>713</v>
      </c>
    </row>
    <row r="239" spans="1:5" x14ac:dyDescent="0.25">
      <c r="A239" t="s">
        <v>591</v>
      </c>
      <c r="B239" s="4">
        <v>18.023711926499999</v>
      </c>
      <c r="D239" s="7" t="s">
        <v>566</v>
      </c>
      <c r="E239" s="6" t="s">
        <v>713</v>
      </c>
    </row>
    <row r="240" spans="1:5" x14ac:dyDescent="0.25">
      <c r="A240" t="s">
        <v>351</v>
      </c>
      <c r="B240" s="4">
        <v>5.5581413704439999</v>
      </c>
      <c r="D240" s="7" t="s">
        <v>568</v>
      </c>
      <c r="E240" s="6" t="s">
        <v>713</v>
      </c>
    </row>
    <row r="241" spans="1:5" x14ac:dyDescent="0.25">
      <c r="A241" t="s">
        <v>592</v>
      </c>
      <c r="B241" s="4">
        <v>2.4457142856000001E-2</v>
      </c>
      <c r="D241" s="7" t="s">
        <v>571</v>
      </c>
      <c r="E241" s="6" t="s">
        <v>713</v>
      </c>
    </row>
    <row r="242" spans="1:5" x14ac:dyDescent="0.25">
      <c r="A242" t="s">
        <v>404</v>
      </c>
      <c r="B242" s="4">
        <v>0.18342857141999999</v>
      </c>
      <c r="D242" s="7" t="s">
        <v>574</v>
      </c>
      <c r="E242" s="6" t="s">
        <v>713</v>
      </c>
    </row>
    <row r="243" spans="1:5" x14ac:dyDescent="0.25">
      <c r="A243" t="s">
        <v>406</v>
      </c>
      <c r="B243" s="4">
        <v>1.5285714285000001</v>
      </c>
      <c r="D243" s="7" t="s">
        <v>575</v>
      </c>
      <c r="E243" s="6" t="s">
        <v>713</v>
      </c>
    </row>
    <row r="244" spans="1:5" x14ac:dyDescent="0.25">
      <c r="A244" t="s">
        <v>594</v>
      </c>
      <c r="B244" s="4">
        <v>2.4457142856000001E-2</v>
      </c>
      <c r="D244" s="7" t="s">
        <v>319</v>
      </c>
      <c r="E244" s="6" t="s">
        <v>713</v>
      </c>
    </row>
    <row r="245" spans="1:5" x14ac:dyDescent="0.25">
      <c r="A245" t="s">
        <v>595</v>
      </c>
      <c r="B245" s="4">
        <v>18.023711926499999</v>
      </c>
      <c r="D245" s="7" t="s">
        <v>322</v>
      </c>
      <c r="E245" s="6" t="s">
        <v>713</v>
      </c>
    </row>
    <row r="246" spans="1:5" x14ac:dyDescent="0.25">
      <c r="A246" t="s">
        <v>597</v>
      </c>
      <c r="B246" s="4">
        <v>5.5962552648000008</v>
      </c>
      <c r="D246" s="7" t="s">
        <v>320</v>
      </c>
      <c r="E246" s="6" t="s">
        <v>713</v>
      </c>
    </row>
    <row r="247" spans="1:5" x14ac:dyDescent="0.25">
      <c r="A247" t="s">
        <v>599</v>
      </c>
      <c r="B247" s="4">
        <v>5.5962552648000008</v>
      </c>
      <c r="D247" s="7" t="s">
        <v>323</v>
      </c>
      <c r="E247" s="6" t="s">
        <v>713</v>
      </c>
    </row>
    <row r="248" spans="1:5" x14ac:dyDescent="0.25">
      <c r="A248" t="s">
        <v>601</v>
      </c>
      <c r="B248" s="4">
        <v>2.9259075798800001</v>
      </c>
      <c r="D248" s="7" t="s">
        <v>330</v>
      </c>
      <c r="E248" s="6" t="s">
        <v>713</v>
      </c>
    </row>
    <row r="249" spans="1:5" x14ac:dyDescent="0.25">
      <c r="A249" t="s">
        <v>603</v>
      </c>
      <c r="B249" s="4">
        <v>8.4840489503240004</v>
      </c>
      <c r="D249" s="7" t="s">
        <v>583</v>
      </c>
      <c r="E249" s="6" t="s">
        <v>713</v>
      </c>
    </row>
    <row r="250" spans="1:5" x14ac:dyDescent="0.25">
      <c r="A250" t="s">
        <v>605</v>
      </c>
      <c r="B250" s="4">
        <v>1E-3</v>
      </c>
      <c r="D250" s="7" t="s">
        <v>585</v>
      </c>
      <c r="E250" s="6" t="s">
        <v>713</v>
      </c>
    </row>
    <row r="251" spans="1:5" x14ac:dyDescent="0.25">
      <c r="A251" t="s">
        <v>607</v>
      </c>
      <c r="B251" s="4">
        <v>0.61357805911200003</v>
      </c>
      <c r="D251" s="7" t="s">
        <v>586</v>
      </c>
      <c r="E251" s="6" t="s">
        <v>713</v>
      </c>
    </row>
    <row r="252" spans="1:5" x14ac:dyDescent="0.25">
      <c r="A252" t="s">
        <v>610</v>
      </c>
      <c r="B252" s="4">
        <v>4.4000000000000004E-2</v>
      </c>
      <c r="D252" s="7" t="s">
        <v>347</v>
      </c>
      <c r="E252" s="6" t="s">
        <v>713</v>
      </c>
    </row>
    <row r="253" spans="1:5" x14ac:dyDescent="0.25">
      <c r="A253" t="s">
        <v>613</v>
      </c>
      <c r="B253" s="4">
        <v>4.4000000000000004E-2</v>
      </c>
      <c r="D253" s="7" t="s">
        <v>350</v>
      </c>
      <c r="E253" s="6" t="s">
        <v>713</v>
      </c>
    </row>
    <row r="254" spans="1:5" x14ac:dyDescent="0.25">
      <c r="A254" t="s">
        <v>614</v>
      </c>
      <c r="B254" s="4">
        <v>31.182367999999997</v>
      </c>
      <c r="D254" s="7" t="s">
        <v>348</v>
      </c>
      <c r="E254" s="6" t="s">
        <v>713</v>
      </c>
    </row>
    <row r="255" spans="1:5" x14ac:dyDescent="0.25">
      <c r="A255" t="s">
        <v>618</v>
      </c>
      <c r="B255" s="4">
        <v>0.3</v>
      </c>
      <c r="D255" s="7" t="s">
        <v>591</v>
      </c>
      <c r="E255" s="6" t="s">
        <v>713</v>
      </c>
    </row>
    <row r="256" spans="1:5" x14ac:dyDescent="0.25">
      <c r="A256" t="s">
        <v>621</v>
      </c>
      <c r="B256" s="4">
        <v>1.4999999999999999E-2</v>
      </c>
      <c r="D256" s="7" t="s">
        <v>351</v>
      </c>
      <c r="E256" s="6" t="s">
        <v>713</v>
      </c>
    </row>
    <row r="257" spans="1:5" x14ac:dyDescent="0.25">
      <c r="A257" t="s">
        <v>625</v>
      </c>
      <c r="B257" s="4">
        <v>0.01</v>
      </c>
      <c r="D257" s="7" t="s">
        <v>592</v>
      </c>
      <c r="E257" s="6" t="s">
        <v>713</v>
      </c>
    </row>
    <row r="258" spans="1:5" x14ac:dyDescent="0.25">
      <c r="A258" t="s">
        <v>629</v>
      </c>
      <c r="B258" s="4">
        <v>2.2800307399999998E-3</v>
      </c>
      <c r="D258" s="7" t="s">
        <v>404</v>
      </c>
      <c r="E258" s="6" t="s">
        <v>713</v>
      </c>
    </row>
    <row r="259" spans="1:5" x14ac:dyDescent="0.25">
      <c r="A259" t="s">
        <v>632</v>
      </c>
      <c r="B259" s="4">
        <v>2.5080338140000004E-3</v>
      </c>
      <c r="D259" s="7" t="s">
        <v>406</v>
      </c>
      <c r="E259" s="6" t="s">
        <v>713</v>
      </c>
    </row>
    <row r="260" spans="1:5" x14ac:dyDescent="0.25">
      <c r="A260" t="s">
        <v>634</v>
      </c>
      <c r="B260" s="4">
        <v>180</v>
      </c>
      <c r="D260" s="7" t="s">
        <v>594</v>
      </c>
      <c r="E260" s="6" t="s">
        <v>713</v>
      </c>
    </row>
    <row r="261" spans="1:5" x14ac:dyDescent="0.25">
      <c r="A261" t="s">
        <v>637</v>
      </c>
      <c r="B261" s="4">
        <v>99</v>
      </c>
      <c r="D261" s="7" t="s">
        <v>595</v>
      </c>
      <c r="E261" s="6" t="s">
        <v>713</v>
      </c>
    </row>
    <row r="262" spans="1:5" x14ac:dyDescent="0.25">
      <c r="A262" t="s">
        <v>640</v>
      </c>
      <c r="B262" s="4">
        <v>3.5999999999999999E-3</v>
      </c>
      <c r="D262" s="7" t="s">
        <v>597</v>
      </c>
      <c r="E262" s="6" t="s">
        <v>713</v>
      </c>
    </row>
    <row r="263" spans="1:5" x14ac:dyDescent="0.25">
      <c r="A263" t="s">
        <v>644</v>
      </c>
      <c r="B263" s="4">
        <v>2.3999999999999998E-3</v>
      </c>
      <c r="D263" s="7" t="s">
        <v>599</v>
      </c>
      <c r="E263" s="6" t="s">
        <v>713</v>
      </c>
    </row>
    <row r="264" spans="1:5" x14ac:dyDescent="0.25">
      <c r="A264" t="s">
        <v>648</v>
      </c>
      <c r="B264" s="4">
        <v>1.4999999999999999E-2</v>
      </c>
      <c r="D264" s="7" t="s">
        <v>601</v>
      </c>
      <c r="E264" s="6" t="s">
        <v>713</v>
      </c>
    </row>
    <row r="265" spans="1:5" x14ac:dyDescent="0.25">
      <c r="A265" t="s">
        <v>651</v>
      </c>
      <c r="B265" s="4">
        <v>3.1600000000000003E-2</v>
      </c>
      <c r="D265" s="7" t="s">
        <v>603</v>
      </c>
      <c r="E265" s="6" t="s">
        <v>713</v>
      </c>
    </row>
    <row r="266" spans="1:5" x14ac:dyDescent="0.25">
      <c r="A266" t="s">
        <v>654</v>
      </c>
      <c r="B266" s="4">
        <v>4.2499999999999996E-2</v>
      </c>
      <c r="D266" s="7" t="s">
        <v>607</v>
      </c>
      <c r="E266" s="6" t="s">
        <v>713</v>
      </c>
    </row>
    <row r="267" spans="1:5" x14ac:dyDescent="0.25">
      <c r="A267" t="s">
        <v>658</v>
      </c>
      <c r="B267" s="4">
        <v>1.4999999999999999E-2</v>
      </c>
      <c r="D267" s="7" t="s">
        <v>610</v>
      </c>
      <c r="E267" s="6" t="s">
        <v>713</v>
      </c>
    </row>
    <row r="268" spans="1:5" x14ac:dyDescent="0.25">
      <c r="A268" t="s">
        <v>659</v>
      </c>
      <c r="B268" s="4">
        <v>0.01</v>
      </c>
      <c r="D268" s="7" t="s">
        <v>613</v>
      </c>
      <c r="E268" s="6" t="s">
        <v>713</v>
      </c>
    </row>
    <row r="269" spans="1:5" x14ac:dyDescent="0.25">
      <c r="A269" t="s">
        <v>650</v>
      </c>
      <c r="B269" s="4">
        <v>2.9000000000000005E-2</v>
      </c>
      <c r="D269" s="7" t="s">
        <v>614</v>
      </c>
      <c r="E269" s="6" t="s">
        <v>713</v>
      </c>
    </row>
    <row r="270" spans="1:5" x14ac:dyDescent="0.25">
      <c r="A270" t="s">
        <v>660</v>
      </c>
      <c r="B270" s="4">
        <v>3.1600000000000003E-2</v>
      </c>
      <c r="D270" s="7" t="s">
        <v>618</v>
      </c>
      <c r="E270" s="6" t="s">
        <v>713</v>
      </c>
    </row>
    <row r="271" spans="1:5" x14ac:dyDescent="0.25">
      <c r="A271" t="s">
        <v>661</v>
      </c>
      <c r="B271" s="4">
        <v>9.0000000000000011E-3</v>
      </c>
      <c r="D271" s="7" t="s">
        <v>621</v>
      </c>
      <c r="E271" s="6" t="s">
        <v>713</v>
      </c>
    </row>
    <row r="272" spans="1:5" x14ac:dyDescent="0.25">
      <c r="A272" t="s">
        <v>664</v>
      </c>
      <c r="B272" s="4">
        <v>1.7500000000000002E-2</v>
      </c>
      <c r="D272" s="7" t="s">
        <v>625</v>
      </c>
      <c r="E272" s="6" t="s">
        <v>713</v>
      </c>
    </row>
    <row r="273" spans="1:5" x14ac:dyDescent="0.25">
      <c r="A273" t="s">
        <v>669</v>
      </c>
      <c r="B273" s="4">
        <v>0.3</v>
      </c>
      <c r="D273" s="7" t="s">
        <v>629</v>
      </c>
      <c r="E273" s="6" t="s">
        <v>713</v>
      </c>
    </row>
    <row r="274" spans="1:5" x14ac:dyDescent="0.25">
      <c r="A274" t="s">
        <v>671</v>
      </c>
      <c r="B274" s="4">
        <v>3.56E-2</v>
      </c>
      <c r="D274" s="7" t="s">
        <v>632</v>
      </c>
      <c r="E274" s="6" t="s">
        <v>713</v>
      </c>
    </row>
    <row r="275" spans="1:5" x14ac:dyDescent="0.25">
      <c r="A275" t="s">
        <v>674</v>
      </c>
      <c r="B275" s="4">
        <v>3.15E-2</v>
      </c>
      <c r="D275" s="7" t="s">
        <v>634</v>
      </c>
      <c r="E275" s="6" t="s">
        <v>713</v>
      </c>
    </row>
    <row r="276" spans="1:5" x14ac:dyDescent="0.25">
      <c r="A276" t="s">
        <v>677</v>
      </c>
      <c r="B276" s="4">
        <v>5.6099999999999995E-3</v>
      </c>
      <c r="D276" s="7" t="s">
        <v>637</v>
      </c>
      <c r="E276" s="6" t="s">
        <v>713</v>
      </c>
    </row>
    <row r="277" spans="1:5" x14ac:dyDescent="0.25">
      <c r="A277" t="s">
        <v>680</v>
      </c>
      <c r="B277" s="4">
        <v>1.7000000000000001E-2</v>
      </c>
      <c r="D277" s="7" t="s">
        <v>640</v>
      </c>
      <c r="E277" s="6" t="s">
        <v>713</v>
      </c>
    </row>
    <row r="278" spans="1:5" x14ac:dyDescent="0.25">
      <c r="A278" t="s">
        <v>681</v>
      </c>
      <c r="B278" s="4">
        <v>0.02</v>
      </c>
      <c r="D278" s="7" t="s">
        <v>644</v>
      </c>
      <c r="E278" s="6" t="s">
        <v>713</v>
      </c>
    </row>
    <row r="279" spans="1:5" x14ac:dyDescent="0.25">
      <c r="A279" t="s">
        <v>682</v>
      </c>
      <c r="B279" s="4">
        <v>0.8</v>
      </c>
      <c r="D279" s="7" t="s">
        <v>648</v>
      </c>
      <c r="E279" s="6" t="s">
        <v>713</v>
      </c>
    </row>
    <row r="280" spans="1:5" x14ac:dyDescent="0.25">
      <c r="A280" t="s">
        <v>684</v>
      </c>
      <c r="B280" s="4">
        <v>3.56E-2</v>
      </c>
      <c r="D280" s="7" t="s">
        <v>651</v>
      </c>
      <c r="E280" s="6" t="s">
        <v>713</v>
      </c>
    </row>
    <row r="281" spans="1:5" x14ac:dyDescent="0.25">
      <c r="A281" t="s">
        <v>685</v>
      </c>
      <c r="B281" s="4">
        <v>0.06</v>
      </c>
      <c r="D281" s="7" t="s">
        <v>654</v>
      </c>
      <c r="E281" s="6" t="s">
        <v>713</v>
      </c>
    </row>
    <row r="282" spans="1:5" x14ac:dyDescent="0.25">
      <c r="A282" t="s">
        <v>686</v>
      </c>
      <c r="B282" s="4">
        <v>4.9600000000000005E-2</v>
      </c>
      <c r="D282" s="7" t="s">
        <v>658</v>
      </c>
      <c r="E282" s="6" t="s">
        <v>713</v>
      </c>
    </row>
    <row r="283" spans="1:5" x14ac:dyDescent="0.25">
      <c r="A283" t="s">
        <v>687</v>
      </c>
      <c r="B283" s="4">
        <v>7.060000000000001E-2</v>
      </c>
      <c r="D283" s="7" t="s">
        <v>659</v>
      </c>
      <c r="E283" s="6" t="s">
        <v>713</v>
      </c>
    </row>
    <row r="284" spans="1:5" x14ac:dyDescent="0.25">
      <c r="A284" t="s">
        <v>688</v>
      </c>
      <c r="B284" s="4">
        <v>0.17650000000000002</v>
      </c>
      <c r="D284" s="7" t="s">
        <v>650</v>
      </c>
      <c r="E284" s="6" t="s">
        <v>713</v>
      </c>
    </row>
    <row r="285" spans="1:5" x14ac:dyDescent="0.25">
      <c r="A285" t="s">
        <v>689</v>
      </c>
      <c r="B285" s="4">
        <v>0.26385999999999998</v>
      </c>
      <c r="D285" s="7" t="s">
        <v>660</v>
      </c>
      <c r="E285" s="6" t="s">
        <v>713</v>
      </c>
    </row>
    <row r="286" spans="1:5" x14ac:dyDescent="0.25">
      <c r="A286" t="s">
        <v>690</v>
      </c>
      <c r="B286" s="4">
        <v>1.6500000000000001E-2</v>
      </c>
      <c r="D286" s="7" t="s">
        <v>661</v>
      </c>
      <c r="E286" s="6" t="s">
        <v>713</v>
      </c>
    </row>
    <row r="287" spans="1:5" x14ac:dyDescent="0.25">
      <c r="A287" t="s">
        <v>691</v>
      </c>
      <c r="B287" s="4">
        <v>0.15429999999999999</v>
      </c>
      <c r="D287" s="7" t="s">
        <v>664</v>
      </c>
      <c r="E287" s="6" t="s">
        <v>713</v>
      </c>
    </row>
    <row r="288" spans="1:5" x14ac:dyDescent="0.25">
      <c r="A288" t="s">
        <v>692</v>
      </c>
      <c r="B288" s="4">
        <v>1.9184006209919999</v>
      </c>
      <c r="D288" s="7" t="s">
        <v>669</v>
      </c>
      <c r="E288" s="6" t="s">
        <v>713</v>
      </c>
    </row>
    <row r="289" spans="4:5" x14ac:dyDescent="0.25">
      <c r="D289" s="7" t="s">
        <v>674</v>
      </c>
      <c r="E289" s="6" t="s">
        <v>713</v>
      </c>
    </row>
    <row r="290" spans="4:5" x14ac:dyDescent="0.25">
      <c r="D290" s="7" t="s">
        <v>677</v>
      </c>
      <c r="E290" s="6" t="s">
        <v>713</v>
      </c>
    </row>
    <row r="291" spans="4:5" x14ac:dyDescent="0.25">
      <c r="D291" s="7" t="s">
        <v>680</v>
      </c>
      <c r="E291" s="6" t="s">
        <v>713</v>
      </c>
    </row>
    <row r="292" spans="4:5" x14ac:dyDescent="0.25">
      <c r="D292" s="7" t="s">
        <v>681</v>
      </c>
      <c r="E292" s="6" t="s">
        <v>713</v>
      </c>
    </row>
    <row r="293" spans="4:5" x14ac:dyDescent="0.25">
      <c r="D293" s="7" t="s">
        <v>682</v>
      </c>
      <c r="E293" s="6" t="s">
        <v>713</v>
      </c>
    </row>
    <row r="294" spans="4:5" x14ac:dyDescent="0.25">
      <c r="D294" s="7" t="s">
        <v>685</v>
      </c>
      <c r="E294" s="6" t="s">
        <v>713</v>
      </c>
    </row>
    <row r="295" spans="4:5" x14ac:dyDescent="0.25">
      <c r="D295" s="7" t="s">
        <v>686</v>
      </c>
      <c r="E295" s="6" t="s">
        <v>713</v>
      </c>
    </row>
    <row r="296" spans="4:5" x14ac:dyDescent="0.25">
      <c r="D296" s="7" t="s">
        <v>687</v>
      </c>
      <c r="E296" s="6" t="s">
        <v>713</v>
      </c>
    </row>
    <row r="297" spans="4:5" x14ac:dyDescent="0.25">
      <c r="D297" s="7" t="s">
        <v>688</v>
      </c>
      <c r="E297" s="6" t="s">
        <v>713</v>
      </c>
    </row>
    <row r="298" spans="4:5" x14ac:dyDescent="0.25">
      <c r="D298" s="7" t="s">
        <v>689</v>
      </c>
      <c r="E298" s="6" t="s">
        <v>713</v>
      </c>
    </row>
    <row r="299" spans="4:5" x14ac:dyDescent="0.25">
      <c r="D299" s="7" t="s">
        <v>690</v>
      </c>
      <c r="E299" s="6" t="s">
        <v>713</v>
      </c>
    </row>
    <row r="300" spans="4:5" x14ac:dyDescent="0.25">
      <c r="D300" s="7" t="s">
        <v>691</v>
      </c>
      <c r="E300" s="6" t="s">
        <v>713</v>
      </c>
    </row>
    <row r="301" spans="4:5" x14ac:dyDescent="0.25">
      <c r="D301" s="7" t="s">
        <v>692</v>
      </c>
      <c r="E301" s="6" t="s">
        <v>713</v>
      </c>
    </row>
  </sheetData>
  <sheetProtection algorithmName="SHA-512" hashValue="pJf250639xw/Mr8NsntDOmke8P2c8NVbxRjHYUr6XX3uJHptzsb2HgfwwybOkXy21ApCnHRHNojgpQJ/p/G4OA==" saltValue="n37R4j+O8ZSz9qMlyfdKL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2DE0-B76B-447B-B764-197CD4A606D0}">
  <dimension ref="A1:N382"/>
  <sheetViews>
    <sheetView workbookViewId="0">
      <selection activeCell="F15" sqref="F15"/>
    </sheetView>
  </sheetViews>
  <sheetFormatPr defaultRowHeight="15" x14ac:dyDescent="0.25"/>
  <cols>
    <col min="1" max="1" width="25.140625" style="17" customWidth="1"/>
    <col min="2" max="2" width="26.42578125" style="17" customWidth="1"/>
    <col min="3" max="3" width="13.140625" style="17" customWidth="1"/>
    <col min="4" max="4" width="4.7109375" style="17" customWidth="1"/>
    <col min="5" max="5" width="8" style="17" customWidth="1"/>
    <col min="6" max="6" width="7.140625" style="17" customWidth="1"/>
    <col min="7" max="7" width="23.42578125" style="17" customWidth="1"/>
    <col min="8" max="8" width="4" style="17" customWidth="1"/>
    <col min="9" max="9" width="6.7109375" style="17" customWidth="1"/>
    <col min="10" max="10" width="8.42578125" style="17" customWidth="1"/>
    <col min="11" max="11" width="12" style="24" bestFit="1" customWidth="1"/>
    <col min="12" max="12" width="11.42578125" style="17" customWidth="1"/>
    <col min="13" max="13" width="14.7109375" style="17" customWidth="1"/>
    <col min="14" max="14" width="9.7109375" style="17" customWidth="1"/>
    <col min="15" max="16384" width="9.140625" style="17"/>
  </cols>
  <sheetData>
    <row r="1" spans="1:14" ht="56.25" x14ac:dyDescent="0.25">
      <c r="A1" s="14" t="s">
        <v>0</v>
      </c>
      <c r="B1" s="14" t="s">
        <v>1</v>
      </c>
      <c r="C1" s="14" t="s">
        <v>2</v>
      </c>
      <c r="D1" s="14" t="s">
        <v>3</v>
      </c>
      <c r="E1" s="14" t="s">
        <v>4</v>
      </c>
      <c r="F1" s="14" t="s">
        <v>5</v>
      </c>
      <c r="G1" s="14" t="s">
        <v>6</v>
      </c>
      <c r="H1" s="14" t="s">
        <v>7</v>
      </c>
      <c r="I1" s="14" t="s">
        <v>8</v>
      </c>
      <c r="J1" s="14" t="s">
        <v>10</v>
      </c>
      <c r="K1" s="15" t="s">
        <v>695</v>
      </c>
      <c r="L1" s="16" t="s">
        <v>701</v>
      </c>
      <c r="M1" s="16" t="s">
        <v>700</v>
      </c>
      <c r="N1" s="16" t="s">
        <v>706</v>
      </c>
    </row>
    <row r="2" spans="1:14" x14ac:dyDescent="0.25">
      <c r="A2" s="18" t="s">
        <v>11</v>
      </c>
      <c r="B2" s="18" t="s">
        <v>12</v>
      </c>
      <c r="C2" s="18" t="s">
        <v>11</v>
      </c>
      <c r="D2" s="19">
        <v>1825</v>
      </c>
      <c r="E2" s="18" t="s">
        <v>13</v>
      </c>
      <c r="F2" s="19">
        <v>6183440</v>
      </c>
      <c r="G2" s="18" t="s">
        <v>14</v>
      </c>
      <c r="H2" s="18" t="s">
        <v>15</v>
      </c>
      <c r="I2" s="20">
        <v>10</v>
      </c>
      <c r="J2" s="21">
        <v>1.06</v>
      </c>
      <c r="K2" s="22">
        <f>(J2*I2)/100</f>
        <v>0.10600000000000001</v>
      </c>
      <c r="L2" s="22"/>
      <c r="M2" s="22"/>
      <c r="N2" s="22"/>
    </row>
    <row r="3" spans="1:14" x14ac:dyDescent="0.25">
      <c r="A3" s="18" t="s">
        <v>16</v>
      </c>
      <c r="B3" s="18" t="s">
        <v>12</v>
      </c>
      <c r="C3" s="18" t="s">
        <v>11</v>
      </c>
      <c r="D3" s="19">
        <v>1825</v>
      </c>
      <c r="E3" s="18" t="s">
        <v>13</v>
      </c>
      <c r="F3" s="19">
        <v>6183440</v>
      </c>
      <c r="G3" s="18" t="s">
        <v>14</v>
      </c>
      <c r="H3" s="18" t="s">
        <v>15</v>
      </c>
      <c r="I3" s="20">
        <v>10</v>
      </c>
      <c r="J3" s="21">
        <v>1.06</v>
      </c>
      <c r="K3" s="22">
        <f t="shared" ref="K3:K66" si="0">(J3*I3)/100</f>
        <v>0.10600000000000001</v>
      </c>
      <c r="L3" s="22"/>
      <c r="M3" s="22"/>
      <c r="N3" s="22"/>
    </row>
    <row r="4" spans="1:14" x14ac:dyDescent="0.25">
      <c r="A4" s="18" t="s">
        <v>17</v>
      </c>
      <c r="B4" s="18" t="s">
        <v>18</v>
      </c>
      <c r="C4" s="18" t="s">
        <v>19</v>
      </c>
      <c r="D4" s="19">
        <v>1825</v>
      </c>
      <c r="E4" s="18" t="s">
        <v>13</v>
      </c>
      <c r="F4" s="19">
        <v>6183440</v>
      </c>
      <c r="G4" s="18" t="s">
        <v>14</v>
      </c>
      <c r="H4" s="18" t="s">
        <v>15</v>
      </c>
      <c r="I4" s="20">
        <v>8</v>
      </c>
      <c r="J4" s="21">
        <v>9.9000000000000005E-2</v>
      </c>
      <c r="K4" s="22">
        <f t="shared" si="0"/>
        <v>7.92E-3</v>
      </c>
      <c r="L4" s="22"/>
      <c r="M4" s="22"/>
      <c r="N4" s="22"/>
    </row>
    <row r="5" spans="1:14" x14ac:dyDescent="0.25">
      <c r="A5" s="18" t="s">
        <v>20</v>
      </c>
      <c r="B5" s="18" t="s">
        <v>21</v>
      </c>
      <c r="C5" s="18" t="s">
        <v>22</v>
      </c>
      <c r="D5" s="19">
        <v>1825</v>
      </c>
      <c r="E5" s="18" t="s">
        <v>13</v>
      </c>
      <c r="F5" s="19">
        <v>6183440</v>
      </c>
      <c r="G5" s="18" t="s">
        <v>14</v>
      </c>
      <c r="H5" s="18" t="s">
        <v>15</v>
      </c>
      <c r="I5" s="20">
        <v>4</v>
      </c>
      <c r="J5" s="21">
        <v>0.99990000000000001</v>
      </c>
      <c r="K5" s="22">
        <f t="shared" si="0"/>
        <v>3.9996000000000004E-2</v>
      </c>
      <c r="L5" s="22"/>
      <c r="M5" s="22"/>
      <c r="N5" s="22"/>
    </row>
    <row r="6" spans="1:14" x14ac:dyDescent="0.25">
      <c r="A6" s="18" t="s">
        <v>23</v>
      </c>
      <c r="B6" s="18" t="s">
        <v>24</v>
      </c>
      <c r="C6" s="18" t="s">
        <v>25</v>
      </c>
      <c r="D6" s="19">
        <v>1825</v>
      </c>
      <c r="E6" s="18" t="s">
        <v>13</v>
      </c>
      <c r="F6" s="19">
        <v>6183440</v>
      </c>
      <c r="G6" s="18" t="s">
        <v>14</v>
      </c>
      <c r="H6" s="18" t="s">
        <v>15</v>
      </c>
      <c r="I6" s="20">
        <v>6</v>
      </c>
      <c r="J6" s="21">
        <v>0.5</v>
      </c>
      <c r="K6" s="22">
        <f t="shared" si="0"/>
        <v>0.03</v>
      </c>
      <c r="L6" s="22"/>
      <c r="M6" s="22"/>
      <c r="N6" s="22"/>
    </row>
    <row r="7" spans="1:14" x14ac:dyDescent="0.25">
      <c r="A7" s="18" t="s">
        <v>26</v>
      </c>
      <c r="B7" s="18" t="s">
        <v>27</v>
      </c>
      <c r="C7" s="18" t="s">
        <v>28</v>
      </c>
      <c r="D7" s="19">
        <v>3363</v>
      </c>
      <c r="E7" s="18" t="s">
        <v>29</v>
      </c>
      <c r="F7" s="19">
        <v>5000246</v>
      </c>
      <c r="G7" s="18" t="s">
        <v>30</v>
      </c>
      <c r="H7" s="18" t="s">
        <v>15</v>
      </c>
      <c r="I7" s="20">
        <v>7500</v>
      </c>
      <c r="J7" s="21">
        <v>13.6619004167</v>
      </c>
      <c r="K7" s="22">
        <f t="shared" si="0"/>
        <v>1024.6425312525</v>
      </c>
      <c r="L7" s="22"/>
      <c r="M7" s="22"/>
      <c r="N7" s="22"/>
    </row>
    <row r="8" spans="1:14" ht="22.5" x14ac:dyDescent="0.25">
      <c r="A8" s="18" t="s">
        <v>31</v>
      </c>
      <c r="B8" s="18" t="s">
        <v>32</v>
      </c>
      <c r="C8" s="18" t="s">
        <v>33</v>
      </c>
      <c r="D8" s="19">
        <v>9290</v>
      </c>
      <c r="E8" s="18" t="s">
        <v>34</v>
      </c>
      <c r="F8" s="23"/>
      <c r="G8" s="18" t="s">
        <v>35</v>
      </c>
      <c r="H8" s="18" t="s">
        <v>15</v>
      </c>
      <c r="I8" s="20">
        <v>18</v>
      </c>
      <c r="J8" s="21">
        <v>1</v>
      </c>
      <c r="K8" s="22">
        <f t="shared" si="0"/>
        <v>0.18</v>
      </c>
      <c r="L8" s="22"/>
      <c r="M8" s="22"/>
      <c r="N8" s="22"/>
    </row>
    <row r="9" spans="1:14" x14ac:dyDescent="0.25">
      <c r="A9" s="18" t="s">
        <v>36</v>
      </c>
      <c r="B9" s="18" t="s">
        <v>37</v>
      </c>
      <c r="C9" s="18" t="s">
        <v>38</v>
      </c>
      <c r="D9" s="19">
        <v>1825</v>
      </c>
      <c r="E9" s="18" t="s">
        <v>13</v>
      </c>
      <c r="F9" s="19">
        <v>6183440</v>
      </c>
      <c r="G9" s="18" t="s">
        <v>14</v>
      </c>
      <c r="H9" s="18" t="s">
        <v>15</v>
      </c>
      <c r="I9" s="20">
        <v>15.2</v>
      </c>
      <c r="J9" s="21">
        <v>0.1215882065</v>
      </c>
      <c r="K9" s="22">
        <f t="shared" si="0"/>
        <v>1.8481407387999998E-2</v>
      </c>
      <c r="L9" s="22"/>
      <c r="M9" s="22"/>
      <c r="N9" s="22"/>
    </row>
    <row r="10" spans="1:14" x14ac:dyDescent="0.25">
      <c r="A10" s="18" t="s">
        <v>39</v>
      </c>
      <c r="B10" s="18" t="s">
        <v>40</v>
      </c>
      <c r="C10" s="18" t="s">
        <v>41</v>
      </c>
      <c r="D10" s="19">
        <v>1825</v>
      </c>
      <c r="E10" s="18" t="s">
        <v>13</v>
      </c>
      <c r="F10" s="19">
        <v>6183440</v>
      </c>
      <c r="G10" s="18" t="s">
        <v>14</v>
      </c>
      <c r="H10" s="18" t="s">
        <v>15</v>
      </c>
      <c r="I10" s="20">
        <v>20.5</v>
      </c>
      <c r="J10" s="21">
        <v>1.14001537E-2</v>
      </c>
      <c r="K10" s="22">
        <f t="shared" si="0"/>
        <v>2.3370315085000002E-3</v>
      </c>
      <c r="L10" s="22"/>
      <c r="M10" s="22"/>
      <c r="N10" s="22"/>
    </row>
    <row r="11" spans="1:14" x14ac:dyDescent="0.25">
      <c r="A11" s="18" t="s">
        <v>42</v>
      </c>
      <c r="B11" s="18" t="s">
        <v>43</v>
      </c>
      <c r="C11" s="18" t="s">
        <v>44</v>
      </c>
      <c r="D11" s="19">
        <v>9370</v>
      </c>
      <c r="E11" s="18" t="s">
        <v>45</v>
      </c>
      <c r="F11" s="19">
        <v>5002091</v>
      </c>
      <c r="G11" s="18" t="s">
        <v>46</v>
      </c>
      <c r="H11" s="18" t="s">
        <v>15</v>
      </c>
      <c r="I11" s="20">
        <v>22.75</v>
      </c>
      <c r="J11" s="21">
        <v>0.54592484060000002</v>
      </c>
      <c r="K11" s="22">
        <f t="shared" si="0"/>
        <v>0.12419790123650001</v>
      </c>
      <c r="L11" s="22"/>
      <c r="M11" s="22"/>
      <c r="N11" s="22"/>
    </row>
    <row r="12" spans="1:14" ht="22.5" x14ac:dyDescent="0.25">
      <c r="A12" s="18" t="s">
        <v>41</v>
      </c>
      <c r="B12" s="18" t="s">
        <v>47</v>
      </c>
      <c r="C12" s="18" t="s">
        <v>41</v>
      </c>
      <c r="D12" s="19">
        <v>1825</v>
      </c>
      <c r="E12" s="18" t="s">
        <v>13</v>
      </c>
      <c r="F12" s="19">
        <v>6183440</v>
      </c>
      <c r="G12" s="18" t="s">
        <v>14</v>
      </c>
      <c r="H12" s="18" t="s">
        <v>15</v>
      </c>
      <c r="I12" s="20">
        <v>20</v>
      </c>
      <c r="J12" s="21">
        <v>1.14001537E-2</v>
      </c>
      <c r="K12" s="22">
        <f t="shared" si="0"/>
        <v>2.2800307399999998E-3</v>
      </c>
      <c r="L12" s="22"/>
      <c r="M12" s="22"/>
      <c r="N12" s="22"/>
    </row>
    <row r="13" spans="1:14" x14ac:dyDescent="0.25">
      <c r="A13" s="18" t="s">
        <v>48</v>
      </c>
      <c r="B13" s="18" t="s">
        <v>27</v>
      </c>
      <c r="C13" s="18" t="s">
        <v>28</v>
      </c>
      <c r="D13" s="19">
        <v>3363</v>
      </c>
      <c r="E13" s="18" t="s">
        <v>29</v>
      </c>
      <c r="F13" s="19">
        <v>5000246</v>
      </c>
      <c r="G13" s="18" t="s">
        <v>30</v>
      </c>
      <c r="H13" s="18" t="s">
        <v>15</v>
      </c>
      <c r="I13" s="20">
        <v>3750</v>
      </c>
      <c r="J13" s="21">
        <v>13.6619004167</v>
      </c>
      <c r="K13" s="22">
        <f t="shared" si="0"/>
        <v>512.32126562625001</v>
      </c>
      <c r="L13" s="22"/>
      <c r="M13" s="22"/>
      <c r="N13" s="22"/>
    </row>
    <row r="14" spans="1:14" x14ac:dyDescent="0.25">
      <c r="A14" s="18" t="s">
        <v>49</v>
      </c>
      <c r="B14" s="18" t="s">
        <v>50</v>
      </c>
      <c r="C14" s="18" t="s">
        <v>51</v>
      </c>
      <c r="D14" s="19">
        <v>1825</v>
      </c>
      <c r="E14" s="18" t="s">
        <v>13</v>
      </c>
      <c r="F14" s="19">
        <v>6183440</v>
      </c>
      <c r="G14" s="18" t="s">
        <v>14</v>
      </c>
      <c r="H14" s="18" t="s">
        <v>15</v>
      </c>
      <c r="I14" s="20">
        <v>2.74</v>
      </c>
      <c r="J14" s="21">
        <v>2.9969999999999999</v>
      </c>
      <c r="K14" s="22">
        <f t="shared" si="0"/>
        <v>8.2117800000000005E-2</v>
      </c>
      <c r="L14" s="22"/>
      <c r="M14" s="22"/>
      <c r="N14" s="22"/>
    </row>
    <row r="15" spans="1:14" x14ac:dyDescent="0.25">
      <c r="A15" s="18" t="s">
        <v>52</v>
      </c>
      <c r="B15" s="18" t="s">
        <v>53</v>
      </c>
      <c r="C15" s="18" t="s">
        <v>54</v>
      </c>
      <c r="D15" s="19">
        <v>1825</v>
      </c>
      <c r="E15" s="18" t="s">
        <v>13</v>
      </c>
      <c r="F15" s="19">
        <v>6183440</v>
      </c>
      <c r="G15" s="18" t="s">
        <v>14</v>
      </c>
      <c r="H15" s="18" t="s">
        <v>15</v>
      </c>
      <c r="I15" s="20">
        <v>3.1</v>
      </c>
      <c r="J15" s="21">
        <v>0.25554096700000001</v>
      </c>
      <c r="K15" s="22">
        <f t="shared" si="0"/>
        <v>7.9217699770000004E-3</v>
      </c>
      <c r="L15" s="22"/>
      <c r="M15" s="22"/>
      <c r="N15" s="22"/>
    </row>
    <row r="16" spans="1:14" x14ac:dyDescent="0.25">
      <c r="A16" s="18" t="s">
        <v>55</v>
      </c>
      <c r="B16" s="18" t="s">
        <v>56</v>
      </c>
      <c r="C16" s="18" t="s">
        <v>57</v>
      </c>
      <c r="D16" s="19">
        <v>1825</v>
      </c>
      <c r="E16" s="18" t="s">
        <v>13</v>
      </c>
      <c r="F16" s="19">
        <v>6183440</v>
      </c>
      <c r="G16" s="18" t="s">
        <v>14</v>
      </c>
      <c r="H16" s="18" t="s">
        <v>15</v>
      </c>
      <c r="I16" s="20">
        <v>4.0999999999999996</v>
      </c>
      <c r="J16" s="21">
        <v>9.2592599999999997E-2</v>
      </c>
      <c r="K16" s="22">
        <f t="shared" si="0"/>
        <v>3.7962966E-3</v>
      </c>
      <c r="L16" s="22"/>
      <c r="M16" s="22"/>
      <c r="N16" s="22"/>
    </row>
    <row r="17" spans="1:14" x14ac:dyDescent="0.25">
      <c r="A17" s="18" t="s">
        <v>58</v>
      </c>
      <c r="B17" s="18" t="s">
        <v>59</v>
      </c>
      <c r="C17" s="18" t="s">
        <v>60</v>
      </c>
      <c r="D17" s="19">
        <v>1825</v>
      </c>
      <c r="E17" s="18" t="s">
        <v>13</v>
      </c>
      <c r="F17" s="19">
        <v>6183440</v>
      </c>
      <c r="G17" s="18" t="s">
        <v>14</v>
      </c>
      <c r="H17" s="18" t="s">
        <v>15</v>
      </c>
      <c r="I17" s="20">
        <v>6.6</v>
      </c>
      <c r="J17" s="21">
        <v>1.0176832833</v>
      </c>
      <c r="K17" s="22">
        <f t="shared" si="0"/>
        <v>6.7167096697800008E-2</v>
      </c>
      <c r="L17" s="22"/>
      <c r="M17" s="22"/>
      <c r="N17" s="22"/>
    </row>
    <row r="18" spans="1:14" x14ac:dyDescent="0.25">
      <c r="A18" s="18" t="s">
        <v>61</v>
      </c>
      <c r="B18" s="18" t="s">
        <v>62</v>
      </c>
      <c r="C18" s="18" t="s">
        <v>63</v>
      </c>
      <c r="D18" s="19">
        <v>1825</v>
      </c>
      <c r="E18" s="18" t="s">
        <v>13</v>
      </c>
      <c r="F18" s="19">
        <v>6183440</v>
      </c>
      <c r="G18" s="18" t="s">
        <v>14</v>
      </c>
      <c r="H18" s="18" t="s">
        <v>15</v>
      </c>
      <c r="I18" s="20">
        <v>9.5</v>
      </c>
      <c r="J18" s="21">
        <v>0.30526470589999999</v>
      </c>
      <c r="K18" s="22">
        <f t="shared" si="0"/>
        <v>2.9000147060499998E-2</v>
      </c>
      <c r="L18" s="22"/>
      <c r="M18" s="22"/>
      <c r="N18" s="22"/>
    </row>
    <row r="19" spans="1:14" ht="22.5" x14ac:dyDescent="0.25">
      <c r="A19" s="18" t="s">
        <v>64</v>
      </c>
      <c r="B19" s="18" t="s">
        <v>65</v>
      </c>
      <c r="C19" s="18" t="s">
        <v>66</v>
      </c>
      <c r="D19" s="19">
        <v>1825</v>
      </c>
      <c r="E19" s="18" t="s">
        <v>13</v>
      </c>
      <c r="F19" s="19">
        <v>6183440</v>
      </c>
      <c r="G19" s="18" t="s">
        <v>14</v>
      </c>
      <c r="H19" s="18" t="s">
        <v>15</v>
      </c>
      <c r="I19" s="20">
        <v>2.5</v>
      </c>
      <c r="J19" s="21">
        <v>9.9606525900000006E-2</v>
      </c>
      <c r="K19" s="22">
        <f t="shared" si="0"/>
        <v>2.4901631475000002E-3</v>
      </c>
      <c r="L19" s="22"/>
      <c r="M19" s="22"/>
      <c r="N19" s="22"/>
    </row>
    <row r="20" spans="1:14" ht="22.5" x14ac:dyDescent="0.25">
      <c r="A20" s="18" t="s">
        <v>64</v>
      </c>
      <c r="B20" s="18" t="s">
        <v>65</v>
      </c>
      <c r="C20" s="18" t="s">
        <v>67</v>
      </c>
      <c r="D20" s="19">
        <v>1825</v>
      </c>
      <c r="E20" s="18" t="s">
        <v>13</v>
      </c>
      <c r="F20" s="19">
        <v>6183440</v>
      </c>
      <c r="G20" s="18" t="s">
        <v>14</v>
      </c>
      <c r="H20" s="18" t="s">
        <v>15</v>
      </c>
      <c r="I20" s="20">
        <v>2.5</v>
      </c>
      <c r="J20" s="21">
        <v>9.9762099000000007E-2</v>
      </c>
      <c r="K20" s="22">
        <f t="shared" si="0"/>
        <v>2.4940524749999999E-3</v>
      </c>
      <c r="L20" s="22"/>
      <c r="M20" s="22"/>
      <c r="N20" s="22"/>
    </row>
    <row r="21" spans="1:14" ht="22.5" x14ac:dyDescent="0.25">
      <c r="A21" s="18" t="s">
        <v>68</v>
      </c>
      <c r="B21" s="18" t="s">
        <v>69</v>
      </c>
      <c r="C21" s="18" t="s">
        <v>70</v>
      </c>
      <c r="D21" s="19">
        <v>1825</v>
      </c>
      <c r="E21" s="18" t="s">
        <v>13</v>
      </c>
      <c r="F21" s="19">
        <v>6183440</v>
      </c>
      <c r="G21" s="18" t="s">
        <v>14</v>
      </c>
      <c r="H21" s="18" t="s">
        <v>15</v>
      </c>
      <c r="I21" s="20">
        <v>14.15</v>
      </c>
      <c r="J21" s="21">
        <v>9.9785574899999993E-2</v>
      </c>
      <c r="K21" s="22">
        <f t="shared" si="0"/>
        <v>1.4119658848349998E-2</v>
      </c>
      <c r="L21" s="22"/>
      <c r="M21" s="22"/>
      <c r="N21" s="22"/>
    </row>
    <row r="22" spans="1:14" x14ac:dyDescent="0.25">
      <c r="A22" s="18" t="s">
        <v>71</v>
      </c>
      <c r="B22" s="18" t="s">
        <v>72</v>
      </c>
      <c r="C22" s="18" t="s">
        <v>73</v>
      </c>
      <c r="D22" s="19">
        <v>1825</v>
      </c>
      <c r="E22" s="18" t="s">
        <v>13</v>
      </c>
      <c r="F22" s="19">
        <v>6183440</v>
      </c>
      <c r="G22" s="18" t="s">
        <v>14</v>
      </c>
      <c r="H22" s="18" t="s">
        <v>15</v>
      </c>
      <c r="I22" s="20">
        <v>5.0999999999999996</v>
      </c>
      <c r="J22" s="21">
        <v>9.9763990799999994E-2</v>
      </c>
      <c r="K22" s="22">
        <f t="shared" si="0"/>
        <v>5.0879635307999995E-3</v>
      </c>
      <c r="L22" s="22"/>
      <c r="M22" s="22"/>
      <c r="N22" s="22"/>
    </row>
    <row r="23" spans="1:14" x14ac:dyDescent="0.25">
      <c r="A23" s="18" t="s">
        <v>74</v>
      </c>
      <c r="B23" s="18" t="s">
        <v>75</v>
      </c>
      <c r="C23" s="18" t="s">
        <v>76</v>
      </c>
      <c r="D23" s="19">
        <v>1825</v>
      </c>
      <c r="E23" s="18" t="s">
        <v>13</v>
      </c>
      <c r="F23" s="19">
        <v>6183440</v>
      </c>
      <c r="G23" s="18" t="s">
        <v>14</v>
      </c>
      <c r="H23" s="18" t="s">
        <v>15</v>
      </c>
      <c r="I23" s="20">
        <v>5.0999999999999996</v>
      </c>
      <c r="J23" s="21">
        <v>9.4532745900000006E-2</v>
      </c>
      <c r="K23" s="22">
        <f t="shared" si="0"/>
        <v>4.8211700409E-3</v>
      </c>
      <c r="L23" s="22"/>
      <c r="M23" s="22"/>
      <c r="N23" s="22"/>
    </row>
    <row r="24" spans="1:14" x14ac:dyDescent="0.25">
      <c r="A24" s="18" t="s">
        <v>74</v>
      </c>
      <c r="B24" s="18" t="s">
        <v>75</v>
      </c>
      <c r="C24" s="18" t="s">
        <v>77</v>
      </c>
      <c r="D24" s="19">
        <v>1825</v>
      </c>
      <c r="E24" s="18" t="s">
        <v>13</v>
      </c>
      <c r="F24" s="19">
        <v>6183440</v>
      </c>
      <c r="G24" s="18" t="s">
        <v>14</v>
      </c>
      <c r="H24" s="18" t="s">
        <v>15</v>
      </c>
      <c r="I24" s="20">
        <v>2.5</v>
      </c>
      <c r="J24" s="21">
        <v>9.4532746000000001E-2</v>
      </c>
      <c r="K24" s="22">
        <f t="shared" si="0"/>
        <v>2.3633186500000001E-3</v>
      </c>
      <c r="L24" s="22"/>
      <c r="M24" s="22"/>
      <c r="N24" s="22"/>
    </row>
    <row r="25" spans="1:14" ht="22.5" x14ac:dyDescent="0.25">
      <c r="A25" s="18" t="s">
        <v>78</v>
      </c>
      <c r="B25" s="18" t="s">
        <v>79</v>
      </c>
      <c r="C25" s="18" t="s">
        <v>80</v>
      </c>
      <c r="D25" s="19">
        <v>1825</v>
      </c>
      <c r="E25" s="18" t="s">
        <v>13</v>
      </c>
      <c r="F25" s="19">
        <v>6183440</v>
      </c>
      <c r="G25" s="18" t="s">
        <v>14</v>
      </c>
      <c r="H25" s="18" t="s">
        <v>15</v>
      </c>
      <c r="I25" s="20">
        <v>5.0999999999999996</v>
      </c>
      <c r="J25" s="21">
        <v>9.4532745900000006E-2</v>
      </c>
      <c r="K25" s="22">
        <f t="shared" si="0"/>
        <v>4.8211700409E-3</v>
      </c>
      <c r="L25" s="22"/>
      <c r="M25" s="22"/>
      <c r="N25" s="22"/>
    </row>
    <row r="26" spans="1:14" x14ac:dyDescent="0.25">
      <c r="A26" s="18" t="s">
        <v>81</v>
      </c>
      <c r="B26" s="18" t="s">
        <v>82</v>
      </c>
      <c r="C26" s="18" t="s">
        <v>83</v>
      </c>
      <c r="D26" s="19">
        <v>1825</v>
      </c>
      <c r="E26" s="18" t="s">
        <v>13</v>
      </c>
      <c r="F26" s="19">
        <v>6183440</v>
      </c>
      <c r="G26" s="18" t="s">
        <v>14</v>
      </c>
      <c r="H26" s="18" t="s">
        <v>15</v>
      </c>
      <c r="I26" s="20">
        <v>2.5</v>
      </c>
      <c r="J26" s="21">
        <v>9.9804764399999996E-2</v>
      </c>
      <c r="K26" s="22">
        <f t="shared" si="0"/>
        <v>2.4951191099999996E-3</v>
      </c>
      <c r="L26" s="22"/>
      <c r="M26" s="22"/>
      <c r="N26" s="22"/>
    </row>
    <row r="27" spans="1:14" x14ac:dyDescent="0.25">
      <c r="A27" s="18" t="s">
        <v>81</v>
      </c>
      <c r="B27" s="18" t="s">
        <v>82</v>
      </c>
      <c r="C27" s="18" t="s">
        <v>84</v>
      </c>
      <c r="D27" s="19">
        <v>1825</v>
      </c>
      <c r="E27" s="18" t="s">
        <v>13</v>
      </c>
      <c r="F27" s="19">
        <v>6183440</v>
      </c>
      <c r="G27" s="18" t="s">
        <v>14</v>
      </c>
      <c r="H27" s="18" t="s">
        <v>15</v>
      </c>
      <c r="I27" s="20">
        <v>2.5</v>
      </c>
      <c r="J27" s="21">
        <v>9.9804752900000002E-2</v>
      </c>
      <c r="K27" s="22">
        <f t="shared" si="0"/>
        <v>2.4951188225000001E-3</v>
      </c>
      <c r="L27" s="22"/>
      <c r="M27" s="22"/>
      <c r="N27" s="22"/>
    </row>
    <row r="28" spans="1:14" x14ac:dyDescent="0.25">
      <c r="A28" s="18" t="s">
        <v>85</v>
      </c>
      <c r="B28" s="18" t="s">
        <v>86</v>
      </c>
      <c r="C28" s="18" t="s">
        <v>84</v>
      </c>
      <c r="D28" s="19">
        <v>1825</v>
      </c>
      <c r="E28" s="18" t="s">
        <v>13</v>
      </c>
      <c r="F28" s="19">
        <v>6183440</v>
      </c>
      <c r="G28" s="18" t="s">
        <v>14</v>
      </c>
      <c r="H28" s="18" t="s">
        <v>15</v>
      </c>
      <c r="I28" s="20">
        <v>4.5</v>
      </c>
      <c r="J28" s="21">
        <v>9.9804752900000002E-2</v>
      </c>
      <c r="K28" s="22">
        <f t="shared" si="0"/>
        <v>4.4912138805000001E-3</v>
      </c>
      <c r="L28" s="22"/>
      <c r="M28" s="22"/>
      <c r="N28" s="22"/>
    </row>
    <row r="29" spans="1:14" x14ac:dyDescent="0.25">
      <c r="A29" s="18" t="s">
        <v>87</v>
      </c>
      <c r="B29" s="18" t="s">
        <v>88</v>
      </c>
      <c r="C29" s="18" t="s">
        <v>89</v>
      </c>
      <c r="D29" s="19">
        <v>9370</v>
      </c>
      <c r="E29" s="18" t="s">
        <v>45</v>
      </c>
      <c r="F29" s="19">
        <v>5002091</v>
      </c>
      <c r="G29" s="18" t="s">
        <v>46</v>
      </c>
      <c r="H29" s="18" t="s">
        <v>15</v>
      </c>
      <c r="I29" s="20">
        <v>225</v>
      </c>
      <c r="J29" s="21">
        <v>6.6186724299999999E-2</v>
      </c>
      <c r="K29" s="22">
        <f t="shared" si="0"/>
        <v>0.14892012967499998</v>
      </c>
      <c r="L29" s="22"/>
      <c r="M29" s="22"/>
      <c r="N29" s="22"/>
    </row>
    <row r="30" spans="1:14" x14ac:dyDescent="0.25">
      <c r="A30" s="18" t="s">
        <v>90</v>
      </c>
      <c r="B30" s="18" t="s">
        <v>88</v>
      </c>
      <c r="C30" s="18" t="s">
        <v>89</v>
      </c>
      <c r="D30" s="19">
        <v>9370</v>
      </c>
      <c r="E30" s="18" t="s">
        <v>45</v>
      </c>
      <c r="F30" s="19">
        <v>5002091</v>
      </c>
      <c r="G30" s="18" t="s">
        <v>46</v>
      </c>
      <c r="H30" s="18" t="s">
        <v>15</v>
      </c>
      <c r="I30" s="20">
        <v>225</v>
      </c>
      <c r="J30" s="21">
        <v>6.6186724299999999E-2</v>
      </c>
      <c r="K30" s="22">
        <f t="shared" si="0"/>
        <v>0.14892012967499998</v>
      </c>
      <c r="L30" s="22"/>
      <c r="M30" s="22"/>
      <c r="N30" s="22"/>
    </row>
    <row r="31" spans="1:14" ht="22.5" x14ac:dyDescent="0.25">
      <c r="A31" s="18" t="s">
        <v>91</v>
      </c>
      <c r="B31" s="18" t="s">
        <v>92</v>
      </c>
      <c r="C31" s="18" t="s">
        <v>93</v>
      </c>
      <c r="D31" s="19">
        <v>9290</v>
      </c>
      <c r="E31" s="18" t="s">
        <v>34</v>
      </c>
      <c r="F31" s="23"/>
      <c r="G31" s="18" t="s">
        <v>35</v>
      </c>
      <c r="H31" s="18" t="s">
        <v>15</v>
      </c>
      <c r="I31" s="20">
        <v>4</v>
      </c>
      <c r="J31" s="21">
        <v>1.23</v>
      </c>
      <c r="K31" s="22">
        <f t="shared" si="0"/>
        <v>4.9200000000000001E-2</v>
      </c>
      <c r="L31" s="22"/>
      <c r="M31" s="22"/>
      <c r="N31" s="22"/>
    </row>
    <row r="32" spans="1:14" ht="22.5" x14ac:dyDescent="0.25">
      <c r="A32" s="18" t="s">
        <v>94</v>
      </c>
      <c r="B32" s="18" t="s">
        <v>95</v>
      </c>
      <c r="C32" s="18" t="s">
        <v>96</v>
      </c>
      <c r="D32" s="19">
        <v>9290</v>
      </c>
      <c r="E32" s="18" t="s">
        <v>34</v>
      </c>
      <c r="F32" s="23"/>
      <c r="G32" s="18" t="s">
        <v>35</v>
      </c>
      <c r="H32" s="18" t="s">
        <v>15</v>
      </c>
      <c r="I32" s="20">
        <v>1.2</v>
      </c>
      <c r="J32" s="21">
        <v>1.2309000000000001</v>
      </c>
      <c r="K32" s="22">
        <f t="shared" si="0"/>
        <v>1.4770800000000002E-2</v>
      </c>
      <c r="L32" s="22"/>
      <c r="M32" s="22"/>
      <c r="N32" s="22"/>
    </row>
    <row r="33" spans="1:14" x14ac:dyDescent="0.25">
      <c r="A33" s="18" t="s">
        <v>97</v>
      </c>
      <c r="B33" s="18" t="s">
        <v>98</v>
      </c>
      <c r="C33" s="18" t="s">
        <v>99</v>
      </c>
      <c r="D33" s="19">
        <v>1825</v>
      </c>
      <c r="E33" s="18" t="s">
        <v>13</v>
      </c>
      <c r="F33" s="19">
        <v>6183440</v>
      </c>
      <c r="G33" s="18" t="s">
        <v>14</v>
      </c>
      <c r="H33" s="18" t="s">
        <v>15</v>
      </c>
      <c r="I33" s="20">
        <v>120</v>
      </c>
      <c r="J33" s="21">
        <v>1.336210125</v>
      </c>
      <c r="K33" s="22">
        <f t="shared" si="0"/>
        <v>1.6034521499999999</v>
      </c>
      <c r="L33" s="22"/>
      <c r="M33" s="22"/>
      <c r="N33" s="22"/>
    </row>
    <row r="34" spans="1:14" ht="22.5" x14ac:dyDescent="0.25">
      <c r="A34" s="18" t="s">
        <v>100</v>
      </c>
      <c r="B34" s="18" t="s">
        <v>92</v>
      </c>
      <c r="C34" s="18" t="s">
        <v>93</v>
      </c>
      <c r="D34" s="19">
        <v>9290</v>
      </c>
      <c r="E34" s="18" t="s">
        <v>34</v>
      </c>
      <c r="F34" s="23"/>
      <c r="G34" s="18" t="s">
        <v>35</v>
      </c>
      <c r="H34" s="18" t="s">
        <v>15</v>
      </c>
      <c r="I34" s="20">
        <v>8</v>
      </c>
      <c r="J34" s="21">
        <v>1.23</v>
      </c>
      <c r="K34" s="22">
        <f t="shared" si="0"/>
        <v>9.8400000000000001E-2</v>
      </c>
      <c r="L34" s="22"/>
      <c r="M34" s="22"/>
      <c r="N34" s="22"/>
    </row>
    <row r="35" spans="1:14" x14ac:dyDescent="0.25">
      <c r="A35" s="18" t="s">
        <v>101</v>
      </c>
      <c r="B35" s="18" t="s">
        <v>102</v>
      </c>
      <c r="C35" s="18" t="s">
        <v>103</v>
      </c>
      <c r="D35" s="19">
        <v>9370</v>
      </c>
      <c r="E35" s="18" t="s">
        <v>45</v>
      </c>
      <c r="F35" s="19">
        <v>5002091</v>
      </c>
      <c r="G35" s="18" t="s">
        <v>46</v>
      </c>
      <c r="H35" s="18" t="s">
        <v>15</v>
      </c>
      <c r="I35" s="20">
        <v>10</v>
      </c>
      <c r="J35" s="21">
        <v>3.53</v>
      </c>
      <c r="K35" s="22">
        <f t="shared" si="0"/>
        <v>0.35299999999999998</v>
      </c>
      <c r="L35" s="22"/>
      <c r="M35" s="22"/>
      <c r="N35" s="22"/>
    </row>
    <row r="36" spans="1:14" ht="22.5" x14ac:dyDescent="0.25">
      <c r="A36" s="18" t="s">
        <v>104</v>
      </c>
      <c r="B36" s="18" t="s">
        <v>105</v>
      </c>
      <c r="C36" s="18" t="s">
        <v>106</v>
      </c>
      <c r="D36" s="19">
        <v>9290</v>
      </c>
      <c r="E36" s="18" t="s">
        <v>34</v>
      </c>
      <c r="F36" s="23"/>
      <c r="G36" s="18" t="s">
        <v>35</v>
      </c>
      <c r="H36" s="18" t="s">
        <v>107</v>
      </c>
      <c r="I36" s="20">
        <v>2.4500000000000002</v>
      </c>
      <c r="J36" s="21">
        <v>0.29749999999999999</v>
      </c>
      <c r="K36" s="22">
        <f t="shared" si="0"/>
        <v>7.2887500000000001E-3</v>
      </c>
      <c r="L36" s="22"/>
      <c r="M36" s="22"/>
      <c r="N36" s="22"/>
    </row>
    <row r="37" spans="1:14" ht="22.5" x14ac:dyDescent="0.25">
      <c r="A37" s="18" t="s">
        <v>104</v>
      </c>
      <c r="B37" s="18" t="s">
        <v>105</v>
      </c>
      <c r="C37" s="18" t="s">
        <v>108</v>
      </c>
      <c r="D37" s="19">
        <v>9290</v>
      </c>
      <c r="E37" s="18" t="s">
        <v>34</v>
      </c>
      <c r="F37" s="23"/>
      <c r="G37" s="18" t="s">
        <v>35</v>
      </c>
      <c r="H37" s="18" t="s">
        <v>107</v>
      </c>
      <c r="I37" s="20">
        <v>36.200000000000003</v>
      </c>
      <c r="J37" s="21">
        <v>0.29749999999999999</v>
      </c>
      <c r="K37" s="22">
        <f t="shared" si="0"/>
        <v>0.10769500000000001</v>
      </c>
      <c r="L37" s="22"/>
      <c r="M37" s="22"/>
      <c r="N37" s="22"/>
    </row>
    <row r="38" spans="1:14" ht="22.5" x14ac:dyDescent="0.25">
      <c r="A38" s="18" t="s">
        <v>109</v>
      </c>
      <c r="B38" s="18" t="s">
        <v>110</v>
      </c>
      <c r="C38" s="18" t="s">
        <v>111</v>
      </c>
      <c r="D38" s="19">
        <v>9290</v>
      </c>
      <c r="E38" s="18" t="s">
        <v>34</v>
      </c>
      <c r="F38" s="23"/>
      <c r="G38" s="18" t="s">
        <v>35</v>
      </c>
      <c r="H38" s="18" t="s">
        <v>107</v>
      </c>
      <c r="I38" s="20">
        <v>102</v>
      </c>
      <c r="J38" s="21">
        <v>0.31813868000000001</v>
      </c>
      <c r="K38" s="22">
        <f t="shared" si="0"/>
        <v>0.32450145359999999</v>
      </c>
      <c r="L38" s="22"/>
      <c r="M38" s="22"/>
      <c r="N38" s="22"/>
    </row>
    <row r="39" spans="1:14" ht="22.5" x14ac:dyDescent="0.25">
      <c r="A39" s="18" t="s">
        <v>112</v>
      </c>
      <c r="B39" s="18" t="s">
        <v>113</v>
      </c>
      <c r="C39" s="18" t="s">
        <v>106</v>
      </c>
      <c r="D39" s="19">
        <v>9290</v>
      </c>
      <c r="E39" s="18" t="s">
        <v>34</v>
      </c>
      <c r="F39" s="23"/>
      <c r="G39" s="18" t="s">
        <v>35</v>
      </c>
      <c r="H39" s="18" t="s">
        <v>15</v>
      </c>
      <c r="I39" s="20">
        <v>3.7</v>
      </c>
      <c r="J39" s="21">
        <v>0.29749999999999999</v>
      </c>
      <c r="K39" s="22">
        <f t="shared" si="0"/>
        <v>1.1007499999999998E-2</v>
      </c>
      <c r="L39" s="22"/>
      <c r="M39" s="22"/>
      <c r="N39" s="22"/>
    </row>
    <row r="40" spans="1:14" ht="22.5" x14ac:dyDescent="0.25">
      <c r="A40" s="18" t="s">
        <v>112</v>
      </c>
      <c r="B40" s="18" t="s">
        <v>113</v>
      </c>
      <c r="C40" s="18" t="s">
        <v>108</v>
      </c>
      <c r="D40" s="19">
        <v>9290</v>
      </c>
      <c r="E40" s="18" t="s">
        <v>34</v>
      </c>
      <c r="F40" s="23"/>
      <c r="G40" s="18" t="s">
        <v>35</v>
      </c>
      <c r="H40" s="18" t="s">
        <v>15</v>
      </c>
      <c r="I40" s="20">
        <v>56.68</v>
      </c>
      <c r="J40" s="21">
        <v>0.29749999999999999</v>
      </c>
      <c r="K40" s="22">
        <f t="shared" si="0"/>
        <v>0.16862299999999997</v>
      </c>
      <c r="L40" s="22"/>
      <c r="M40" s="22"/>
      <c r="N40" s="22"/>
    </row>
    <row r="41" spans="1:14" x14ac:dyDescent="0.25">
      <c r="A41" s="18" t="s">
        <v>114</v>
      </c>
      <c r="B41" s="18" t="s">
        <v>115</v>
      </c>
      <c r="C41" s="18" t="s">
        <v>116</v>
      </c>
      <c r="D41" s="19">
        <v>1825</v>
      </c>
      <c r="E41" s="18" t="s">
        <v>13</v>
      </c>
      <c r="F41" s="19">
        <v>6183440</v>
      </c>
      <c r="G41" s="18" t="s">
        <v>14</v>
      </c>
      <c r="H41" s="18" t="s">
        <v>15</v>
      </c>
      <c r="I41" s="20">
        <v>110</v>
      </c>
      <c r="J41" s="21">
        <v>0.1027911507</v>
      </c>
      <c r="K41" s="22">
        <f t="shared" si="0"/>
        <v>0.11307026577</v>
      </c>
      <c r="L41" s="22"/>
      <c r="M41" s="22"/>
      <c r="N41" s="22"/>
    </row>
    <row r="42" spans="1:14" x14ac:dyDescent="0.25">
      <c r="A42" s="18" t="s">
        <v>117</v>
      </c>
      <c r="B42" s="18" t="s">
        <v>118</v>
      </c>
      <c r="C42" s="18" t="s">
        <v>119</v>
      </c>
      <c r="D42" s="19">
        <v>1825</v>
      </c>
      <c r="E42" s="18" t="s">
        <v>13</v>
      </c>
      <c r="F42" s="19">
        <v>6183440</v>
      </c>
      <c r="G42" s="18" t="s">
        <v>14</v>
      </c>
      <c r="H42" s="18" t="s">
        <v>15</v>
      </c>
      <c r="I42" s="20">
        <v>81</v>
      </c>
      <c r="J42" s="21">
        <v>2.2849884291000002</v>
      </c>
      <c r="K42" s="22">
        <f t="shared" si="0"/>
        <v>1.8508406275710001</v>
      </c>
      <c r="L42" s="22"/>
      <c r="M42" s="22"/>
      <c r="N42" s="22"/>
    </row>
    <row r="43" spans="1:14" x14ac:dyDescent="0.25">
      <c r="A43" s="18" t="s">
        <v>120</v>
      </c>
      <c r="B43" s="18" t="s">
        <v>121</v>
      </c>
      <c r="C43" s="18" t="s">
        <v>122</v>
      </c>
      <c r="D43" s="19">
        <v>1825</v>
      </c>
      <c r="E43" s="18" t="s">
        <v>13</v>
      </c>
      <c r="F43" s="19">
        <v>6183440</v>
      </c>
      <c r="G43" s="18" t="s">
        <v>14</v>
      </c>
      <c r="H43" s="18" t="s">
        <v>107</v>
      </c>
      <c r="I43" s="20">
        <v>34</v>
      </c>
      <c r="J43" s="21">
        <v>3.0563640975999999</v>
      </c>
      <c r="K43" s="22">
        <f t="shared" si="0"/>
        <v>1.0391637931840001</v>
      </c>
      <c r="L43" s="22"/>
      <c r="M43" s="22"/>
      <c r="N43" s="22"/>
    </row>
    <row r="44" spans="1:14" x14ac:dyDescent="0.25">
      <c r="A44" s="18" t="s">
        <v>120</v>
      </c>
      <c r="B44" s="18" t="s">
        <v>121</v>
      </c>
      <c r="C44" s="18" t="s">
        <v>123</v>
      </c>
      <c r="D44" s="19">
        <v>1825</v>
      </c>
      <c r="E44" s="18" t="s">
        <v>13</v>
      </c>
      <c r="F44" s="19">
        <v>6183440</v>
      </c>
      <c r="G44" s="18" t="s">
        <v>14</v>
      </c>
      <c r="H44" s="18" t="s">
        <v>15</v>
      </c>
      <c r="I44" s="20">
        <v>4.5999999999999996</v>
      </c>
      <c r="J44" s="21">
        <v>0.2063027573</v>
      </c>
      <c r="K44" s="22">
        <f t="shared" si="0"/>
        <v>9.4899268357999996E-3</v>
      </c>
      <c r="L44" s="22"/>
      <c r="M44" s="22"/>
      <c r="N44" s="22"/>
    </row>
    <row r="45" spans="1:14" x14ac:dyDescent="0.25">
      <c r="A45" s="18" t="s">
        <v>124</v>
      </c>
      <c r="B45" s="18" t="s">
        <v>125</v>
      </c>
      <c r="C45" s="18" t="s">
        <v>126</v>
      </c>
      <c r="D45" s="19">
        <v>1825</v>
      </c>
      <c r="E45" s="18" t="s">
        <v>13</v>
      </c>
      <c r="F45" s="19">
        <v>6183440</v>
      </c>
      <c r="G45" s="18" t="s">
        <v>14</v>
      </c>
      <c r="H45" s="18" t="s">
        <v>15</v>
      </c>
      <c r="I45" s="20">
        <v>10</v>
      </c>
      <c r="J45" s="21">
        <v>10.330510650000001</v>
      </c>
      <c r="K45" s="22">
        <f t="shared" si="0"/>
        <v>1.033051065</v>
      </c>
      <c r="L45" s="22"/>
      <c r="M45" s="22"/>
      <c r="N45" s="22"/>
    </row>
    <row r="46" spans="1:14" x14ac:dyDescent="0.25">
      <c r="A46" s="18" t="s">
        <v>127</v>
      </c>
      <c r="B46" s="18" t="s">
        <v>128</v>
      </c>
      <c r="C46" s="18" t="s">
        <v>129</v>
      </c>
      <c r="D46" s="19">
        <v>1825</v>
      </c>
      <c r="E46" s="18" t="s">
        <v>13</v>
      </c>
      <c r="F46" s="19">
        <v>6183440</v>
      </c>
      <c r="G46" s="18" t="s">
        <v>14</v>
      </c>
      <c r="H46" s="18" t="s">
        <v>15</v>
      </c>
      <c r="I46" s="20">
        <v>500</v>
      </c>
      <c r="J46" s="21">
        <v>2.0659636999999999E-3</v>
      </c>
      <c r="K46" s="22">
        <f t="shared" si="0"/>
        <v>1.0329818499999999E-2</v>
      </c>
      <c r="L46" s="22"/>
      <c r="M46" s="22"/>
      <c r="N46" s="22"/>
    </row>
    <row r="47" spans="1:14" x14ac:dyDescent="0.25">
      <c r="A47" s="18" t="s">
        <v>130</v>
      </c>
      <c r="B47" s="18" t="s">
        <v>131</v>
      </c>
      <c r="C47" s="18" t="s">
        <v>132</v>
      </c>
      <c r="D47" s="19">
        <v>1825</v>
      </c>
      <c r="E47" s="18" t="s">
        <v>13</v>
      </c>
      <c r="F47" s="19">
        <v>6183440</v>
      </c>
      <c r="G47" s="18" t="s">
        <v>14</v>
      </c>
      <c r="H47" s="18" t="s">
        <v>15</v>
      </c>
      <c r="I47" s="20">
        <v>54</v>
      </c>
      <c r="J47" s="21">
        <v>1.9249974481000001</v>
      </c>
      <c r="K47" s="22">
        <f t="shared" si="0"/>
        <v>1.0394986219740001</v>
      </c>
      <c r="L47" s="22"/>
      <c r="M47" s="22"/>
      <c r="N47" s="22"/>
    </row>
    <row r="48" spans="1:14" x14ac:dyDescent="0.25">
      <c r="A48" s="18" t="s">
        <v>133</v>
      </c>
      <c r="B48" s="18" t="s">
        <v>134</v>
      </c>
      <c r="C48" s="18" t="s">
        <v>135</v>
      </c>
      <c r="D48" s="19">
        <v>3363</v>
      </c>
      <c r="E48" s="18" t="s">
        <v>29</v>
      </c>
      <c r="F48" s="19">
        <v>5000246</v>
      </c>
      <c r="G48" s="18" t="s">
        <v>30</v>
      </c>
      <c r="H48" s="18" t="s">
        <v>15</v>
      </c>
      <c r="I48" s="20">
        <v>0.24</v>
      </c>
      <c r="J48" s="21">
        <v>6.7294078100000002E-2</v>
      </c>
      <c r="K48" s="22">
        <f t="shared" si="0"/>
        <v>1.6150578744E-4</v>
      </c>
      <c r="L48" s="22"/>
      <c r="M48" s="22"/>
      <c r="N48" s="22"/>
    </row>
    <row r="49" spans="1:14" x14ac:dyDescent="0.25">
      <c r="A49" s="18" t="s">
        <v>136</v>
      </c>
      <c r="B49" s="18" t="s">
        <v>27</v>
      </c>
      <c r="C49" s="18" t="s">
        <v>28</v>
      </c>
      <c r="D49" s="19">
        <v>3363</v>
      </c>
      <c r="E49" s="18" t="s">
        <v>29</v>
      </c>
      <c r="F49" s="19">
        <v>5000246</v>
      </c>
      <c r="G49" s="18" t="s">
        <v>30</v>
      </c>
      <c r="H49" s="18" t="s">
        <v>15</v>
      </c>
      <c r="I49" s="20">
        <v>3750</v>
      </c>
      <c r="J49" s="21">
        <v>13.6619004167</v>
      </c>
      <c r="K49" s="22">
        <f t="shared" si="0"/>
        <v>512.32126562625001</v>
      </c>
      <c r="L49" s="22"/>
      <c r="M49" s="22"/>
      <c r="N49" s="22"/>
    </row>
    <row r="50" spans="1:14" x14ac:dyDescent="0.25">
      <c r="A50" s="18" t="s">
        <v>137</v>
      </c>
      <c r="B50" s="18" t="s">
        <v>27</v>
      </c>
      <c r="C50" s="18" t="s">
        <v>28</v>
      </c>
      <c r="D50" s="19">
        <v>3363</v>
      </c>
      <c r="E50" s="18" t="s">
        <v>29</v>
      </c>
      <c r="F50" s="19">
        <v>5000246</v>
      </c>
      <c r="G50" s="18" t="s">
        <v>30</v>
      </c>
      <c r="H50" s="18" t="s">
        <v>15</v>
      </c>
      <c r="I50" s="20">
        <v>3750</v>
      </c>
      <c r="J50" s="21">
        <v>13.6619004167</v>
      </c>
      <c r="K50" s="22">
        <f t="shared" si="0"/>
        <v>512.32126562625001</v>
      </c>
      <c r="L50" s="22"/>
      <c r="M50" s="22"/>
      <c r="N50" s="22"/>
    </row>
    <row r="51" spans="1:14" x14ac:dyDescent="0.25">
      <c r="A51" s="18" t="s">
        <v>138</v>
      </c>
      <c r="B51" s="18" t="s">
        <v>27</v>
      </c>
      <c r="C51" s="18" t="s">
        <v>28</v>
      </c>
      <c r="D51" s="19">
        <v>3363</v>
      </c>
      <c r="E51" s="18" t="s">
        <v>29</v>
      </c>
      <c r="F51" s="19">
        <v>5000246</v>
      </c>
      <c r="G51" s="18" t="s">
        <v>30</v>
      </c>
      <c r="H51" s="18" t="s">
        <v>15</v>
      </c>
      <c r="I51" s="20">
        <v>3750</v>
      </c>
      <c r="J51" s="21">
        <v>13.6619004167</v>
      </c>
      <c r="K51" s="22">
        <f t="shared" si="0"/>
        <v>512.32126562625001</v>
      </c>
      <c r="L51" s="22"/>
      <c r="M51" s="22"/>
      <c r="N51" s="22"/>
    </row>
    <row r="52" spans="1:14" ht="22.5" x14ac:dyDescent="0.25">
      <c r="A52" s="18" t="s">
        <v>139</v>
      </c>
      <c r="B52" s="18" t="s">
        <v>140</v>
      </c>
      <c r="C52" s="18" t="s">
        <v>141</v>
      </c>
      <c r="D52" s="19">
        <v>9290</v>
      </c>
      <c r="E52" s="18" t="s">
        <v>34</v>
      </c>
      <c r="F52" s="23"/>
      <c r="G52" s="18" t="s">
        <v>35</v>
      </c>
      <c r="H52" s="18" t="s">
        <v>15</v>
      </c>
      <c r="I52" s="20">
        <v>0.4</v>
      </c>
      <c r="J52" s="21">
        <v>4.8209000000000004E-3</v>
      </c>
      <c r="K52" s="22">
        <f t="shared" si="0"/>
        <v>1.9283600000000003E-5</v>
      </c>
      <c r="L52" s="22"/>
      <c r="M52" s="22"/>
      <c r="N52" s="22"/>
    </row>
    <row r="53" spans="1:14" ht="22.5" x14ac:dyDescent="0.25">
      <c r="A53" s="18" t="s">
        <v>142</v>
      </c>
      <c r="B53" s="18" t="s">
        <v>143</v>
      </c>
      <c r="C53" s="18" t="s">
        <v>144</v>
      </c>
      <c r="D53" s="19">
        <v>9290</v>
      </c>
      <c r="E53" s="18" t="s">
        <v>34</v>
      </c>
      <c r="F53" s="23"/>
      <c r="G53" s="18" t="s">
        <v>35</v>
      </c>
      <c r="H53" s="18" t="s">
        <v>15</v>
      </c>
      <c r="I53" s="20">
        <v>0.35</v>
      </c>
      <c r="J53" s="21">
        <v>3.5714285700000001E-2</v>
      </c>
      <c r="K53" s="22">
        <f t="shared" si="0"/>
        <v>1.2499999995000001E-4</v>
      </c>
      <c r="L53" s="22"/>
      <c r="M53" s="22"/>
      <c r="N53" s="22"/>
    </row>
    <row r="54" spans="1:14" ht="22.5" x14ac:dyDescent="0.25">
      <c r="A54" s="18" t="s">
        <v>145</v>
      </c>
      <c r="B54" s="18" t="s">
        <v>146</v>
      </c>
      <c r="C54" s="18" t="s">
        <v>147</v>
      </c>
      <c r="D54" s="19">
        <v>9290</v>
      </c>
      <c r="E54" s="18" t="s">
        <v>34</v>
      </c>
      <c r="F54" s="23"/>
      <c r="G54" s="18" t="s">
        <v>35</v>
      </c>
      <c r="H54" s="18" t="s">
        <v>15</v>
      </c>
      <c r="I54" s="20">
        <v>0.88</v>
      </c>
      <c r="J54" s="21">
        <v>6.25E-2</v>
      </c>
      <c r="K54" s="22">
        <f t="shared" si="0"/>
        <v>5.5000000000000003E-4</v>
      </c>
      <c r="L54" s="22"/>
      <c r="M54" s="22"/>
      <c r="N54" s="22"/>
    </row>
    <row r="55" spans="1:14" x14ac:dyDescent="0.25">
      <c r="A55" s="18" t="s">
        <v>148</v>
      </c>
      <c r="B55" s="18" t="s">
        <v>149</v>
      </c>
      <c r="C55" s="18" t="s">
        <v>150</v>
      </c>
      <c r="D55" s="19">
        <v>3363</v>
      </c>
      <c r="E55" s="18" t="s">
        <v>29</v>
      </c>
      <c r="F55" s="19">
        <v>5000246</v>
      </c>
      <c r="G55" s="18" t="s">
        <v>30</v>
      </c>
      <c r="H55" s="18" t="s">
        <v>15</v>
      </c>
      <c r="I55" s="20">
        <v>5000</v>
      </c>
      <c r="J55" s="21">
        <v>0.1764707647</v>
      </c>
      <c r="K55" s="22">
        <f t="shared" si="0"/>
        <v>8.8235382349999991</v>
      </c>
      <c r="L55" s="22"/>
      <c r="M55" s="22"/>
      <c r="N55" s="22"/>
    </row>
    <row r="56" spans="1:14" x14ac:dyDescent="0.25">
      <c r="A56" s="18" t="s">
        <v>148</v>
      </c>
      <c r="B56" s="18" t="s">
        <v>149</v>
      </c>
      <c r="C56" s="18" t="s">
        <v>150</v>
      </c>
      <c r="D56" s="19">
        <v>9370</v>
      </c>
      <c r="E56" s="18" t="s">
        <v>45</v>
      </c>
      <c r="F56" s="19">
        <v>5002091</v>
      </c>
      <c r="G56" s="18" t="s">
        <v>46</v>
      </c>
      <c r="H56" s="18" t="s">
        <v>15</v>
      </c>
      <c r="I56" s="20">
        <v>5000</v>
      </c>
      <c r="J56" s="21">
        <v>0.13461120879999999</v>
      </c>
      <c r="K56" s="22">
        <f t="shared" si="0"/>
        <v>6.7305604399999996</v>
      </c>
      <c r="L56" s="22"/>
      <c r="M56" s="22"/>
      <c r="N56" s="22"/>
    </row>
    <row r="57" spans="1:14" x14ac:dyDescent="0.25">
      <c r="A57" s="18" t="s">
        <v>151</v>
      </c>
      <c r="B57" s="18" t="s">
        <v>149</v>
      </c>
      <c r="C57" s="18" t="s">
        <v>150</v>
      </c>
      <c r="D57" s="19">
        <v>3363</v>
      </c>
      <c r="E57" s="18" t="s">
        <v>29</v>
      </c>
      <c r="F57" s="19">
        <v>5000246</v>
      </c>
      <c r="G57" s="18" t="s">
        <v>30</v>
      </c>
      <c r="H57" s="18" t="s">
        <v>15</v>
      </c>
      <c r="I57" s="20">
        <v>10000</v>
      </c>
      <c r="J57" s="21">
        <v>0.1764707647</v>
      </c>
      <c r="K57" s="22">
        <f t="shared" si="0"/>
        <v>17.647076469999998</v>
      </c>
      <c r="L57" s="22"/>
      <c r="M57" s="22"/>
      <c r="N57" s="22"/>
    </row>
    <row r="58" spans="1:14" x14ac:dyDescent="0.25">
      <c r="A58" s="18" t="s">
        <v>151</v>
      </c>
      <c r="B58" s="18" t="s">
        <v>149</v>
      </c>
      <c r="C58" s="18" t="s">
        <v>150</v>
      </c>
      <c r="D58" s="19">
        <v>9370</v>
      </c>
      <c r="E58" s="18" t="s">
        <v>45</v>
      </c>
      <c r="F58" s="19">
        <v>5002091</v>
      </c>
      <c r="G58" s="18" t="s">
        <v>46</v>
      </c>
      <c r="H58" s="18" t="s">
        <v>15</v>
      </c>
      <c r="I58" s="20">
        <v>10000</v>
      </c>
      <c r="J58" s="21">
        <v>0.13461120879999999</v>
      </c>
      <c r="K58" s="22">
        <f t="shared" si="0"/>
        <v>13.461120879999999</v>
      </c>
      <c r="L58" s="22"/>
      <c r="M58" s="22"/>
      <c r="N58" s="22"/>
    </row>
    <row r="59" spans="1:14" ht="22.5" x14ac:dyDescent="0.25">
      <c r="A59" s="18" t="s">
        <v>152</v>
      </c>
      <c r="B59" s="18" t="s">
        <v>153</v>
      </c>
      <c r="C59" s="18" t="s">
        <v>154</v>
      </c>
      <c r="D59" s="19">
        <v>9290</v>
      </c>
      <c r="E59" s="18" t="s">
        <v>34</v>
      </c>
      <c r="F59" s="23"/>
      <c r="G59" s="18" t="s">
        <v>35</v>
      </c>
      <c r="H59" s="18" t="s">
        <v>15</v>
      </c>
      <c r="I59" s="20">
        <v>15</v>
      </c>
      <c r="J59" s="21">
        <v>2.5775803399999999</v>
      </c>
      <c r="K59" s="22">
        <f t="shared" si="0"/>
        <v>0.38663705100000001</v>
      </c>
      <c r="L59" s="22"/>
      <c r="M59" s="22"/>
      <c r="N59" s="22"/>
    </row>
    <row r="60" spans="1:14" ht="22.5" x14ac:dyDescent="0.25">
      <c r="A60" s="18" t="s">
        <v>155</v>
      </c>
      <c r="B60" s="18" t="s">
        <v>156</v>
      </c>
      <c r="C60" s="18" t="s">
        <v>154</v>
      </c>
      <c r="D60" s="19">
        <v>9290</v>
      </c>
      <c r="E60" s="18" t="s">
        <v>34</v>
      </c>
      <c r="F60" s="23"/>
      <c r="G60" s="18" t="s">
        <v>35</v>
      </c>
      <c r="H60" s="18" t="s">
        <v>15</v>
      </c>
      <c r="I60" s="20">
        <v>15.3</v>
      </c>
      <c r="J60" s="21">
        <v>2.5775803399999999</v>
      </c>
      <c r="K60" s="22">
        <f t="shared" si="0"/>
        <v>0.39436979202000005</v>
      </c>
      <c r="L60" s="22"/>
      <c r="M60" s="22"/>
      <c r="N60" s="22"/>
    </row>
    <row r="61" spans="1:14" x14ac:dyDescent="0.25">
      <c r="A61" s="18" t="s">
        <v>157</v>
      </c>
      <c r="B61" s="18" t="s">
        <v>158</v>
      </c>
      <c r="C61" s="18" t="s">
        <v>38</v>
      </c>
      <c r="D61" s="19">
        <v>1825</v>
      </c>
      <c r="E61" s="18" t="s">
        <v>13</v>
      </c>
      <c r="F61" s="19">
        <v>6183440</v>
      </c>
      <c r="G61" s="18" t="s">
        <v>14</v>
      </c>
      <c r="H61" s="18" t="s">
        <v>15</v>
      </c>
      <c r="I61" s="20">
        <v>15.2</v>
      </c>
      <c r="J61" s="21">
        <v>0.1215882065</v>
      </c>
      <c r="K61" s="22">
        <f t="shared" si="0"/>
        <v>1.8481407387999998E-2</v>
      </c>
      <c r="L61" s="22"/>
      <c r="M61" s="22"/>
      <c r="N61" s="22"/>
    </row>
    <row r="62" spans="1:14" x14ac:dyDescent="0.25">
      <c r="A62" s="18" t="s">
        <v>157</v>
      </c>
      <c r="B62" s="18" t="s">
        <v>158</v>
      </c>
      <c r="C62" s="18" t="s">
        <v>159</v>
      </c>
      <c r="D62" s="19">
        <v>1825</v>
      </c>
      <c r="E62" s="18" t="s">
        <v>13</v>
      </c>
      <c r="F62" s="19">
        <v>6183440</v>
      </c>
      <c r="G62" s="18" t="s">
        <v>14</v>
      </c>
      <c r="H62" s="18" t="s">
        <v>15</v>
      </c>
      <c r="I62" s="20">
        <v>15.3</v>
      </c>
      <c r="J62" s="21">
        <v>0.1216269119</v>
      </c>
      <c r="K62" s="22">
        <f t="shared" si="0"/>
        <v>1.86089175207E-2</v>
      </c>
      <c r="L62" s="22"/>
      <c r="M62" s="22"/>
      <c r="N62" s="22"/>
    </row>
    <row r="63" spans="1:14" x14ac:dyDescent="0.25">
      <c r="A63" s="18" t="s">
        <v>157</v>
      </c>
      <c r="B63" s="18" t="s">
        <v>158</v>
      </c>
      <c r="C63" s="18" t="s">
        <v>160</v>
      </c>
      <c r="D63" s="19">
        <v>1825</v>
      </c>
      <c r="E63" s="18" t="s">
        <v>13</v>
      </c>
      <c r="F63" s="19">
        <v>6183440</v>
      </c>
      <c r="G63" s="18" t="s">
        <v>14</v>
      </c>
      <c r="H63" s="18" t="s">
        <v>15</v>
      </c>
      <c r="I63" s="20">
        <v>15.3</v>
      </c>
      <c r="J63" s="21">
        <v>0.12118629309999999</v>
      </c>
      <c r="K63" s="22">
        <f t="shared" si="0"/>
        <v>1.8541502844299999E-2</v>
      </c>
      <c r="L63" s="22"/>
      <c r="M63" s="22"/>
      <c r="N63" s="22"/>
    </row>
    <row r="64" spans="1:14" x14ac:dyDescent="0.25">
      <c r="A64" s="18" t="s">
        <v>157</v>
      </c>
      <c r="B64" s="18" t="s">
        <v>158</v>
      </c>
      <c r="C64" s="18" t="s">
        <v>161</v>
      </c>
      <c r="D64" s="19">
        <v>1825</v>
      </c>
      <c r="E64" s="18" t="s">
        <v>13</v>
      </c>
      <c r="F64" s="19">
        <v>6183440</v>
      </c>
      <c r="G64" s="18" t="s">
        <v>14</v>
      </c>
      <c r="H64" s="18" t="s">
        <v>15</v>
      </c>
      <c r="I64" s="20">
        <v>15.3</v>
      </c>
      <c r="J64" s="21">
        <v>0.1200212616</v>
      </c>
      <c r="K64" s="22">
        <f t="shared" si="0"/>
        <v>1.8363253024800002E-2</v>
      </c>
      <c r="L64" s="22"/>
      <c r="M64" s="22"/>
      <c r="N64" s="22"/>
    </row>
    <row r="65" spans="1:14" x14ac:dyDescent="0.25">
      <c r="A65" s="18" t="s">
        <v>157</v>
      </c>
      <c r="B65" s="18" t="s">
        <v>158</v>
      </c>
      <c r="C65" s="18" t="s">
        <v>162</v>
      </c>
      <c r="D65" s="19">
        <v>1825</v>
      </c>
      <c r="E65" s="18" t="s">
        <v>13</v>
      </c>
      <c r="F65" s="19">
        <v>6183440</v>
      </c>
      <c r="G65" s="18" t="s">
        <v>14</v>
      </c>
      <c r="H65" s="18" t="s">
        <v>15</v>
      </c>
      <c r="I65" s="20">
        <v>15.2</v>
      </c>
      <c r="J65" s="21">
        <v>0.1215882065</v>
      </c>
      <c r="K65" s="22">
        <f t="shared" si="0"/>
        <v>1.8481407387999998E-2</v>
      </c>
      <c r="L65" s="22"/>
      <c r="M65" s="22"/>
      <c r="N65" s="22"/>
    </row>
    <row r="66" spans="1:14" ht="22.5" x14ac:dyDescent="0.25">
      <c r="A66" s="18" t="s">
        <v>163</v>
      </c>
      <c r="B66" s="18" t="s">
        <v>164</v>
      </c>
      <c r="C66" s="18" t="s">
        <v>165</v>
      </c>
      <c r="D66" s="19">
        <v>1825</v>
      </c>
      <c r="E66" s="18" t="s">
        <v>13</v>
      </c>
      <c r="F66" s="19">
        <v>6183440</v>
      </c>
      <c r="G66" s="18" t="s">
        <v>14</v>
      </c>
      <c r="H66" s="18" t="s">
        <v>15</v>
      </c>
      <c r="I66" s="20">
        <v>15</v>
      </c>
      <c r="J66" s="21">
        <v>0.1200928626</v>
      </c>
      <c r="K66" s="22">
        <f t="shared" si="0"/>
        <v>1.8013929390000002E-2</v>
      </c>
      <c r="L66" s="22"/>
      <c r="M66" s="22"/>
      <c r="N66" s="22"/>
    </row>
    <row r="67" spans="1:14" ht="22.5" x14ac:dyDescent="0.25">
      <c r="A67" s="18" t="s">
        <v>163</v>
      </c>
      <c r="B67" s="18" t="s">
        <v>164</v>
      </c>
      <c r="C67" s="18" t="s">
        <v>166</v>
      </c>
      <c r="D67" s="19">
        <v>1825</v>
      </c>
      <c r="E67" s="18" t="s">
        <v>13</v>
      </c>
      <c r="F67" s="19">
        <v>6183440</v>
      </c>
      <c r="G67" s="18" t="s">
        <v>14</v>
      </c>
      <c r="H67" s="18" t="s">
        <v>15</v>
      </c>
      <c r="I67" s="20">
        <v>15</v>
      </c>
      <c r="J67" s="21">
        <v>0.12098178480000001</v>
      </c>
      <c r="K67" s="22">
        <f t="shared" ref="K67:K130" si="1">(J67*I67)/100</f>
        <v>1.8147267719999999E-2</v>
      </c>
      <c r="L67" s="22"/>
      <c r="M67" s="22"/>
      <c r="N67" s="22"/>
    </row>
    <row r="68" spans="1:14" ht="22.5" x14ac:dyDescent="0.25">
      <c r="A68" s="18" t="s">
        <v>163</v>
      </c>
      <c r="B68" s="18" t="s">
        <v>164</v>
      </c>
      <c r="C68" s="18" t="s">
        <v>167</v>
      </c>
      <c r="D68" s="19">
        <v>1825</v>
      </c>
      <c r="E68" s="18" t="s">
        <v>13</v>
      </c>
      <c r="F68" s="19">
        <v>6183440</v>
      </c>
      <c r="G68" s="18" t="s">
        <v>14</v>
      </c>
      <c r="H68" s="18" t="s">
        <v>15</v>
      </c>
      <c r="I68" s="20">
        <v>15</v>
      </c>
      <c r="J68" s="21">
        <v>0.1209817322</v>
      </c>
      <c r="K68" s="22">
        <f t="shared" si="1"/>
        <v>1.8147259829999998E-2</v>
      </c>
      <c r="L68" s="22"/>
      <c r="M68" s="22"/>
      <c r="N68" s="22"/>
    </row>
    <row r="69" spans="1:14" ht="22.5" x14ac:dyDescent="0.25">
      <c r="A69" s="18" t="s">
        <v>163</v>
      </c>
      <c r="B69" s="18" t="s">
        <v>164</v>
      </c>
      <c r="C69" s="18" t="s">
        <v>168</v>
      </c>
      <c r="D69" s="19">
        <v>1825</v>
      </c>
      <c r="E69" s="18" t="s">
        <v>13</v>
      </c>
      <c r="F69" s="19">
        <v>6183440</v>
      </c>
      <c r="G69" s="18" t="s">
        <v>14</v>
      </c>
      <c r="H69" s="18" t="s">
        <v>15</v>
      </c>
      <c r="I69" s="20">
        <v>15</v>
      </c>
      <c r="J69" s="21">
        <v>0.12098178480000001</v>
      </c>
      <c r="K69" s="22">
        <f t="shared" si="1"/>
        <v>1.8147267719999999E-2</v>
      </c>
      <c r="L69" s="22"/>
      <c r="M69" s="22"/>
      <c r="N69" s="22"/>
    </row>
    <row r="70" spans="1:14" ht="22.5" x14ac:dyDescent="0.25">
      <c r="A70" s="18" t="s">
        <v>163</v>
      </c>
      <c r="B70" s="18" t="s">
        <v>164</v>
      </c>
      <c r="C70" s="18" t="s">
        <v>169</v>
      </c>
      <c r="D70" s="19">
        <v>1825</v>
      </c>
      <c r="E70" s="18" t="s">
        <v>13</v>
      </c>
      <c r="F70" s="19">
        <v>6183440</v>
      </c>
      <c r="G70" s="18" t="s">
        <v>14</v>
      </c>
      <c r="H70" s="18" t="s">
        <v>15</v>
      </c>
      <c r="I70" s="20">
        <v>15</v>
      </c>
      <c r="J70" s="21">
        <v>0.1209440334</v>
      </c>
      <c r="K70" s="22">
        <f t="shared" si="1"/>
        <v>1.8141605009999999E-2</v>
      </c>
      <c r="L70" s="22"/>
      <c r="M70" s="22"/>
      <c r="N70" s="22"/>
    </row>
    <row r="71" spans="1:14" x14ac:dyDescent="0.25">
      <c r="A71" s="18" t="s">
        <v>170</v>
      </c>
      <c r="B71" s="18" t="s">
        <v>171</v>
      </c>
      <c r="C71" s="18" t="s">
        <v>172</v>
      </c>
      <c r="D71" s="19">
        <v>9370</v>
      </c>
      <c r="E71" s="18" t="s">
        <v>45</v>
      </c>
      <c r="F71" s="19">
        <v>5002091</v>
      </c>
      <c r="G71" s="18" t="s">
        <v>46</v>
      </c>
      <c r="H71" s="18" t="s">
        <v>15</v>
      </c>
      <c r="I71" s="20">
        <v>6.05</v>
      </c>
      <c r="J71" s="21">
        <v>2.7524683488999999</v>
      </c>
      <c r="K71" s="22">
        <f t="shared" si="1"/>
        <v>0.16652433510844999</v>
      </c>
      <c r="L71" s="22"/>
      <c r="M71" s="22"/>
      <c r="N71" s="22"/>
    </row>
    <row r="72" spans="1:14" ht="22.5" x14ac:dyDescent="0.25">
      <c r="A72" s="18" t="s">
        <v>173</v>
      </c>
      <c r="B72" s="18" t="s">
        <v>174</v>
      </c>
      <c r="C72" s="18" t="s">
        <v>165</v>
      </c>
      <c r="D72" s="19">
        <v>1825</v>
      </c>
      <c r="E72" s="18" t="s">
        <v>13</v>
      </c>
      <c r="F72" s="19">
        <v>6183440</v>
      </c>
      <c r="G72" s="18" t="s">
        <v>14</v>
      </c>
      <c r="H72" s="18" t="s">
        <v>15</v>
      </c>
      <c r="I72" s="20">
        <v>15</v>
      </c>
      <c r="J72" s="21">
        <v>0.1200928626</v>
      </c>
      <c r="K72" s="22">
        <f t="shared" si="1"/>
        <v>1.8013929390000002E-2</v>
      </c>
      <c r="L72" s="22"/>
      <c r="M72" s="22"/>
      <c r="N72" s="22"/>
    </row>
    <row r="73" spans="1:14" ht="22.5" x14ac:dyDescent="0.25">
      <c r="A73" s="18" t="s">
        <v>175</v>
      </c>
      <c r="B73" s="18" t="s">
        <v>176</v>
      </c>
      <c r="C73" s="18" t="s">
        <v>165</v>
      </c>
      <c r="D73" s="19">
        <v>1825</v>
      </c>
      <c r="E73" s="18" t="s">
        <v>13</v>
      </c>
      <c r="F73" s="19">
        <v>6183440</v>
      </c>
      <c r="G73" s="18" t="s">
        <v>14</v>
      </c>
      <c r="H73" s="18" t="s">
        <v>15</v>
      </c>
      <c r="I73" s="20">
        <v>15</v>
      </c>
      <c r="J73" s="21">
        <v>0.1200928626</v>
      </c>
      <c r="K73" s="22">
        <f t="shared" si="1"/>
        <v>1.8013929390000002E-2</v>
      </c>
      <c r="L73" s="22"/>
      <c r="M73" s="22"/>
      <c r="N73" s="22"/>
    </row>
    <row r="74" spans="1:14" ht="22.5" x14ac:dyDescent="0.25">
      <c r="A74" s="18" t="s">
        <v>177</v>
      </c>
      <c r="B74" s="18" t="s">
        <v>178</v>
      </c>
      <c r="C74" s="18" t="s">
        <v>165</v>
      </c>
      <c r="D74" s="19">
        <v>1825</v>
      </c>
      <c r="E74" s="18" t="s">
        <v>13</v>
      </c>
      <c r="F74" s="19">
        <v>6183440</v>
      </c>
      <c r="G74" s="18" t="s">
        <v>14</v>
      </c>
      <c r="H74" s="18" t="s">
        <v>15</v>
      </c>
      <c r="I74" s="20">
        <v>15</v>
      </c>
      <c r="J74" s="21">
        <v>0.1200928626</v>
      </c>
      <c r="K74" s="22">
        <f t="shared" si="1"/>
        <v>1.8013929390000002E-2</v>
      </c>
      <c r="L74" s="22"/>
      <c r="M74" s="22"/>
      <c r="N74" s="22"/>
    </row>
    <row r="75" spans="1:14" ht="22.5" x14ac:dyDescent="0.25">
      <c r="A75" s="18" t="s">
        <v>179</v>
      </c>
      <c r="B75" s="18" t="s">
        <v>180</v>
      </c>
      <c r="C75" s="18" t="s">
        <v>168</v>
      </c>
      <c r="D75" s="19">
        <v>1825</v>
      </c>
      <c r="E75" s="18" t="s">
        <v>13</v>
      </c>
      <c r="F75" s="19">
        <v>6183440</v>
      </c>
      <c r="G75" s="18" t="s">
        <v>14</v>
      </c>
      <c r="H75" s="18" t="s">
        <v>15</v>
      </c>
      <c r="I75" s="20">
        <v>15.5</v>
      </c>
      <c r="J75" s="21">
        <v>0.12098178480000001</v>
      </c>
      <c r="K75" s="22">
        <f t="shared" si="1"/>
        <v>1.8752176644000002E-2</v>
      </c>
      <c r="L75" s="22"/>
      <c r="M75" s="22"/>
      <c r="N75" s="22"/>
    </row>
    <row r="76" spans="1:14" ht="22.5" x14ac:dyDescent="0.25">
      <c r="A76" s="18" t="s">
        <v>181</v>
      </c>
      <c r="B76" s="18" t="s">
        <v>182</v>
      </c>
      <c r="C76" s="18" t="s">
        <v>166</v>
      </c>
      <c r="D76" s="19">
        <v>1825</v>
      </c>
      <c r="E76" s="18" t="s">
        <v>13</v>
      </c>
      <c r="F76" s="19">
        <v>6183440</v>
      </c>
      <c r="G76" s="18" t="s">
        <v>14</v>
      </c>
      <c r="H76" s="18" t="s">
        <v>15</v>
      </c>
      <c r="I76" s="20">
        <v>15.5</v>
      </c>
      <c r="J76" s="21">
        <v>0.12098178480000001</v>
      </c>
      <c r="K76" s="22">
        <f t="shared" si="1"/>
        <v>1.8752176644000002E-2</v>
      </c>
      <c r="L76" s="22"/>
      <c r="M76" s="22"/>
      <c r="N76" s="22"/>
    </row>
    <row r="77" spans="1:14" ht="22.5" x14ac:dyDescent="0.25">
      <c r="A77" s="18" t="s">
        <v>183</v>
      </c>
      <c r="B77" s="18" t="s">
        <v>184</v>
      </c>
      <c r="C77" s="18" t="s">
        <v>185</v>
      </c>
      <c r="D77" s="19">
        <v>1825</v>
      </c>
      <c r="E77" s="18" t="s">
        <v>13</v>
      </c>
      <c r="F77" s="19">
        <v>6183440</v>
      </c>
      <c r="G77" s="18" t="s">
        <v>14</v>
      </c>
      <c r="H77" s="18" t="s">
        <v>15</v>
      </c>
      <c r="I77" s="20">
        <v>15.5</v>
      </c>
      <c r="J77" s="21">
        <v>0.1209815268</v>
      </c>
      <c r="K77" s="22">
        <f t="shared" si="1"/>
        <v>1.8752136653999999E-2</v>
      </c>
      <c r="L77" s="22"/>
      <c r="M77" s="22"/>
      <c r="N77" s="22"/>
    </row>
    <row r="78" spans="1:14" x14ac:dyDescent="0.25">
      <c r="A78" s="18" t="s">
        <v>186</v>
      </c>
      <c r="B78" s="18" t="s">
        <v>187</v>
      </c>
      <c r="C78" s="18" t="s">
        <v>38</v>
      </c>
      <c r="D78" s="19">
        <v>1825</v>
      </c>
      <c r="E78" s="18" t="s">
        <v>13</v>
      </c>
      <c r="F78" s="19">
        <v>6183440</v>
      </c>
      <c r="G78" s="18" t="s">
        <v>14</v>
      </c>
      <c r="H78" s="18" t="s">
        <v>15</v>
      </c>
      <c r="I78" s="20">
        <v>15.2</v>
      </c>
      <c r="J78" s="21">
        <v>0.1215882065</v>
      </c>
      <c r="K78" s="22">
        <f t="shared" si="1"/>
        <v>1.8481407387999998E-2</v>
      </c>
      <c r="L78" s="22"/>
      <c r="M78" s="22"/>
      <c r="N78" s="22"/>
    </row>
    <row r="79" spans="1:14" x14ac:dyDescent="0.25">
      <c r="A79" s="18" t="s">
        <v>188</v>
      </c>
      <c r="B79" s="18" t="s">
        <v>189</v>
      </c>
      <c r="C79" s="18" t="s">
        <v>190</v>
      </c>
      <c r="D79" s="19">
        <v>1825</v>
      </c>
      <c r="E79" s="18" t="s">
        <v>13</v>
      </c>
      <c r="F79" s="19">
        <v>6183440</v>
      </c>
      <c r="G79" s="18" t="s">
        <v>14</v>
      </c>
      <c r="H79" s="18" t="s">
        <v>15</v>
      </c>
      <c r="I79" s="20">
        <v>15.2</v>
      </c>
      <c r="J79" s="21">
        <v>0.1215882065</v>
      </c>
      <c r="K79" s="22">
        <f t="shared" si="1"/>
        <v>1.8481407387999998E-2</v>
      </c>
      <c r="L79" s="22"/>
      <c r="M79" s="22"/>
      <c r="N79" s="22"/>
    </row>
    <row r="80" spans="1:14" x14ac:dyDescent="0.25">
      <c r="A80" s="18" t="s">
        <v>191</v>
      </c>
      <c r="B80" s="18" t="s">
        <v>189</v>
      </c>
      <c r="C80" s="18" t="s">
        <v>162</v>
      </c>
      <c r="D80" s="19">
        <v>1825</v>
      </c>
      <c r="E80" s="18" t="s">
        <v>13</v>
      </c>
      <c r="F80" s="19">
        <v>6183440</v>
      </c>
      <c r="G80" s="18" t="s">
        <v>14</v>
      </c>
      <c r="H80" s="18" t="s">
        <v>15</v>
      </c>
      <c r="I80" s="20">
        <v>15.2</v>
      </c>
      <c r="J80" s="21">
        <v>0.1215882065</v>
      </c>
      <c r="K80" s="22">
        <f t="shared" si="1"/>
        <v>1.8481407387999998E-2</v>
      </c>
      <c r="L80" s="22"/>
      <c r="M80" s="22"/>
      <c r="N80" s="22"/>
    </row>
    <row r="81" spans="1:14" x14ac:dyDescent="0.25">
      <c r="A81" s="18" t="s">
        <v>192</v>
      </c>
      <c r="B81" s="18" t="s">
        <v>193</v>
      </c>
      <c r="C81" s="18" t="s">
        <v>161</v>
      </c>
      <c r="D81" s="19">
        <v>1825</v>
      </c>
      <c r="E81" s="18" t="s">
        <v>13</v>
      </c>
      <c r="F81" s="19">
        <v>6183440</v>
      </c>
      <c r="G81" s="18" t="s">
        <v>14</v>
      </c>
      <c r="H81" s="18" t="s">
        <v>15</v>
      </c>
      <c r="I81" s="20">
        <v>15.3</v>
      </c>
      <c r="J81" s="21">
        <v>0.1200212616</v>
      </c>
      <c r="K81" s="22">
        <f t="shared" si="1"/>
        <v>1.8363253024800002E-2</v>
      </c>
      <c r="L81" s="22"/>
      <c r="M81" s="22"/>
      <c r="N81" s="22"/>
    </row>
    <row r="82" spans="1:14" x14ac:dyDescent="0.25">
      <c r="A82" s="18" t="s">
        <v>194</v>
      </c>
      <c r="B82" s="18" t="s">
        <v>195</v>
      </c>
      <c r="C82" s="18" t="s">
        <v>196</v>
      </c>
      <c r="D82" s="19">
        <v>1825</v>
      </c>
      <c r="E82" s="18" t="s">
        <v>13</v>
      </c>
      <c r="F82" s="19">
        <v>6183440</v>
      </c>
      <c r="G82" s="18" t="s">
        <v>14</v>
      </c>
      <c r="H82" s="18" t="s">
        <v>15</v>
      </c>
      <c r="I82" s="20">
        <v>15</v>
      </c>
      <c r="J82" s="21">
        <v>0.12149423030000001</v>
      </c>
      <c r="K82" s="22">
        <f t="shared" si="1"/>
        <v>1.8224134545000003E-2</v>
      </c>
      <c r="L82" s="22"/>
      <c r="M82" s="22"/>
      <c r="N82" s="22"/>
    </row>
    <row r="83" spans="1:14" x14ac:dyDescent="0.25">
      <c r="A83" s="18" t="s">
        <v>197</v>
      </c>
      <c r="B83" s="18" t="s">
        <v>198</v>
      </c>
      <c r="C83" s="18" t="s">
        <v>159</v>
      </c>
      <c r="D83" s="19">
        <v>1825</v>
      </c>
      <c r="E83" s="18" t="s">
        <v>13</v>
      </c>
      <c r="F83" s="19">
        <v>6183440</v>
      </c>
      <c r="G83" s="18" t="s">
        <v>14</v>
      </c>
      <c r="H83" s="18" t="s">
        <v>15</v>
      </c>
      <c r="I83" s="20">
        <v>15.3</v>
      </c>
      <c r="J83" s="21">
        <v>0.1216269119</v>
      </c>
      <c r="K83" s="22">
        <f t="shared" si="1"/>
        <v>1.86089175207E-2</v>
      </c>
      <c r="L83" s="22"/>
      <c r="M83" s="22"/>
      <c r="N83" s="22"/>
    </row>
    <row r="84" spans="1:14" x14ac:dyDescent="0.25">
      <c r="A84" s="18" t="s">
        <v>199</v>
      </c>
      <c r="B84" s="18" t="s">
        <v>200</v>
      </c>
      <c r="C84" s="18" t="s">
        <v>201</v>
      </c>
      <c r="D84" s="19">
        <v>1825</v>
      </c>
      <c r="E84" s="18" t="s">
        <v>13</v>
      </c>
      <c r="F84" s="19">
        <v>6183440</v>
      </c>
      <c r="G84" s="18" t="s">
        <v>14</v>
      </c>
      <c r="H84" s="18" t="s">
        <v>15</v>
      </c>
      <c r="I84" s="20">
        <v>15.3</v>
      </c>
      <c r="J84" s="21">
        <v>0.1209195882</v>
      </c>
      <c r="K84" s="22">
        <f t="shared" si="1"/>
        <v>1.85006969946E-2</v>
      </c>
      <c r="L84" s="22"/>
      <c r="M84" s="22"/>
      <c r="N84" s="22"/>
    </row>
    <row r="85" spans="1:14" x14ac:dyDescent="0.25">
      <c r="A85" s="18" t="s">
        <v>202</v>
      </c>
      <c r="B85" s="18" t="s">
        <v>203</v>
      </c>
      <c r="C85" s="18" t="s">
        <v>160</v>
      </c>
      <c r="D85" s="19">
        <v>1825</v>
      </c>
      <c r="E85" s="18" t="s">
        <v>13</v>
      </c>
      <c r="F85" s="19">
        <v>6183440</v>
      </c>
      <c r="G85" s="18" t="s">
        <v>14</v>
      </c>
      <c r="H85" s="18" t="s">
        <v>15</v>
      </c>
      <c r="I85" s="20">
        <v>15.3</v>
      </c>
      <c r="J85" s="21">
        <v>0.12118629309999999</v>
      </c>
      <c r="K85" s="22">
        <f t="shared" si="1"/>
        <v>1.8541502844299999E-2</v>
      </c>
      <c r="L85" s="22"/>
      <c r="M85" s="22"/>
      <c r="N85" s="22"/>
    </row>
    <row r="86" spans="1:14" x14ac:dyDescent="0.25">
      <c r="A86" s="18" t="s">
        <v>204</v>
      </c>
      <c r="B86" s="18" t="s">
        <v>205</v>
      </c>
      <c r="C86" s="18" t="s">
        <v>206</v>
      </c>
      <c r="D86" s="19">
        <v>1825</v>
      </c>
      <c r="E86" s="18" t="s">
        <v>13</v>
      </c>
      <c r="F86" s="19">
        <v>6183440</v>
      </c>
      <c r="G86" s="18" t="s">
        <v>14</v>
      </c>
      <c r="H86" s="18" t="s">
        <v>15</v>
      </c>
      <c r="I86" s="20">
        <v>15.3</v>
      </c>
      <c r="J86" s="21">
        <v>0.109061991</v>
      </c>
      <c r="K86" s="22">
        <f t="shared" si="1"/>
        <v>1.6686484623E-2</v>
      </c>
      <c r="L86" s="22"/>
      <c r="M86" s="22"/>
      <c r="N86" s="22"/>
    </row>
    <row r="87" spans="1:14" x14ac:dyDescent="0.25">
      <c r="A87" s="18" t="s">
        <v>207</v>
      </c>
      <c r="B87" s="18" t="s">
        <v>208</v>
      </c>
      <c r="C87" s="18" t="s">
        <v>209</v>
      </c>
      <c r="D87" s="19">
        <v>1825</v>
      </c>
      <c r="E87" s="18" t="s">
        <v>13</v>
      </c>
      <c r="F87" s="19">
        <v>6183440</v>
      </c>
      <c r="G87" s="18" t="s">
        <v>14</v>
      </c>
      <c r="H87" s="18" t="s">
        <v>15</v>
      </c>
      <c r="I87" s="20">
        <v>15.3</v>
      </c>
      <c r="J87" s="21">
        <v>0.1061833633</v>
      </c>
      <c r="K87" s="22">
        <f t="shared" si="1"/>
        <v>1.6246054584899999E-2</v>
      </c>
      <c r="L87" s="22"/>
      <c r="M87" s="22"/>
      <c r="N87" s="22"/>
    </row>
    <row r="88" spans="1:14" x14ac:dyDescent="0.25">
      <c r="A88" s="18" t="s">
        <v>210</v>
      </c>
      <c r="B88" s="18" t="s">
        <v>211</v>
      </c>
      <c r="C88" s="18" t="s">
        <v>212</v>
      </c>
      <c r="D88" s="19">
        <v>1825</v>
      </c>
      <c r="E88" s="18" t="s">
        <v>13</v>
      </c>
      <c r="F88" s="19">
        <v>6183440</v>
      </c>
      <c r="G88" s="18" t="s">
        <v>14</v>
      </c>
      <c r="H88" s="18" t="s">
        <v>15</v>
      </c>
      <c r="I88" s="20">
        <v>10</v>
      </c>
      <c r="J88" s="21">
        <v>0.1198391731</v>
      </c>
      <c r="K88" s="22">
        <f t="shared" si="1"/>
        <v>1.1983917310000002E-2</v>
      </c>
      <c r="L88" s="22"/>
      <c r="M88" s="22"/>
      <c r="N88" s="22"/>
    </row>
    <row r="89" spans="1:14" x14ac:dyDescent="0.25">
      <c r="A89" s="18" t="s">
        <v>210</v>
      </c>
      <c r="B89" s="18" t="s">
        <v>211</v>
      </c>
      <c r="C89" s="18" t="s">
        <v>213</v>
      </c>
      <c r="D89" s="19">
        <v>1825</v>
      </c>
      <c r="E89" s="18" t="s">
        <v>13</v>
      </c>
      <c r="F89" s="19">
        <v>6183440</v>
      </c>
      <c r="G89" s="18" t="s">
        <v>14</v>
      </c>
      <c r="H89" s="18" t="s">
        <v>15</v>
      </c>
      <c r="I89" s="20">
        <v>10</v>
      </c>
      <c r="J89" s="21">
        <v>0.1203909402</v>
      </c>
      <c r="K89" s="22">
        <f t="shared" si="1"/>
        <v>1.203909402E-2</v>
      </c>
      <c r="L89" s="22"/>
      <c r="M89" s="22"/>
      <c r="N89" s="22"/>
    </row>
    <row r="90" spans="1:14" x14ac:dyDescent="0.25">
      <c r="A90" s="18" t="s">
        <v>210</v>
      </c>
      <c r="B90" s="18" t="s">
        <v>211</v>
      </c>
      <c r="C90" s="18" t="s">
        <v>214</v>
      </c>
      <c r="D90" s="19">
        <v>1825</v>
      </c>
      <c r="E90" s="18" t="s">
        <v>13</v>
      </c>
      <c r="F90" s="19">
        <v>6183440</v>
      </c>
      <c r="G90" s="18" t="s">
        <v>14</v>
      </c>
      <c r="H90" s="18" t="s">
        <v>15</v>
      </c>
      <c r="I90" s="20">
        <v>10</v>
      </c>
      <c r="J90" s="21">
        <v>0.12162691370000001</v>
      </c>
      <c r="K90" s="22">
        <f t="shared" si="1"/>
        <v>1.2162691370000001E-2</v>
      </c>
      <c r="L90" s="22"/>
      <c r="M90" s="22"/>
      <c r="N90" s="22"/>
    </row>
    <row r="91" spans="1:14" x14ac:dyDescent="0.25">
      <c r="A91" s="18" t="s">
        <v>210</v>
      </c>
      <c r="B91" s="18" t="s">
        <v>211</v>
      </c>
      <c r="C91" s="18" t="s">
        <v>215</v>
      </c>
      <c r="D91" s="19">
        <v>1825</v>
      </c>
      <c r="E91" s="18" t="s">
        <v>13</v>
      </c>
      <c r="F91" s="19">
        <v>6183440</v>
      </c>
      <c r="G91" s="18" t="s">
        <v>14</v>
      </c>
      <c r="H91" s="18" t="s">
        <v>15</v>
      </c>
      <c r="I91" s="20">
        <v>10</v>
      </c>
      <c r="J91" s="21">
        <v>0.12162691370000001</v>
      </c>
      <c r="K91" s="22">
        <f t="shared" si="1"/>
        <v>1.2162691370000001E-2</v>
      </c>
      <c r="L91" s="22"/>
      <c r="M91" s="22"/>
      <c r="N91" s="22"/>
    </row>
    <row r="92" spans="1:14" x14ac:dyDescent="0.25">
      <c r="A92" s="18" t="s">
        <v>210</v>
      </c>
      <c r="B92" s="18" t="s">
        <v>211</v>
      </c>
      <c r="C92" s="18" t="s">
        <v>216</v>
      </c>
      <c r="D92" s="19">
        <v>1825</v>
      </c>
      <c r="E92" s="18" t="s">
        <v>13</v>
      </c>
      <c r="F92" s="19">
        <v>6183440</v>
      </c>
      <c r="G92" s="18" t="s">
        <v>14</v>
      </c>
      <c r="H92" s="18" t="s">
        <v>15</v>
      </c>
      <c r="I92" s="20">
        <v>10</v>
      </c>
      <c r="J92" s="21">
        <v>0.12162691370000001</v>
      </c>
      <c r="K92" s="22">
        <f t="shared" si="1"/>
        <v>1.2162691370000001E-2</v>
      </c>
      <c r="L92" s="22"/>
      <c r="M92" s="22"/>
      <c r="N92" s="22"/>
    </row>
    <row r="93" spans="1:14" x14ac:dyDescent="0.25">
      <c r="A93" s="18" t="s">
        <v>217</v>
      </c>
      <c r="B93" s="18" t="s">
        <v>218</v>
      </c>
      <c r="C93" s="18" t="s">
        <v>219</v>
      </c>
      <c r="D93" s="19">
        <v>1825</v>
      </c>
      <c r="E93" s="18" t="s">
        <v>13</v>
      </c>
      <c r="F93" s="19">
        <v>6183440</v>
      </c>
      <c r="G93" s="18" t="s">
        <v>14</v>
      </c>
      <c r="H93" s="18" t="s">
        <v>15</v>
      </c>
      <c r="I93" s="20">
        <v>10.199999999999999</v>
      </c>
      <c r="J93" s="21">
        <v>0.1198907069</v>
      </c>
      <c r="K93" s="22">
        <f t="shared" si="1"/>
        <v>1.2228852103799998E-2</v>
      </c>
      <c r="L93" s="22"/>
      <c r="M93" s="22"/>
      <c r="N93" s="22"/>
    </row>
    <row r="94" spans="1:14" x14ac:dyDescent="0.25">
      <c r="A94" s="18" t="s">
        <v>220</v>
      </c>
      <c r="B94" s="18" t="s">
        <v>221</v>
      </c>
      <c r="C94" s="18" t="s">
        <v>222</v>
      </c>
      <c r="D94" s="19">
        <v>1825</v>
      </c>
      <c r="E94" s="18" t="s">
        <v>13</v>
      </c>
      <c r="F94" s="19">
        <v>6183440</v>
      </c>
      <c r="G94" s="18" t="s">
        <v>14</v>
      </c>
      <c r="H94" s="18" t="s">
        <v>15</v>
      </c>
      <c r="I94" s="20">
        <v>10</v>
      </c>
      <c r="J94" s="21">
        <v>0.1191376192</v>
      </c>
      <c r="K94" s="22">
        <f t="shared" si="1"/>
        <v>1.1913761920000002E-2</v>
      </c>
      <c r="L94" s="22"/>
      <c r="M94" s="22"/>
      <c r="N94" s="22"/>
    </row>
    <row r="95" spans="1:14" x14ac:dyDescent="0.25">
      <c r="A95" s="18" t="s">
        <v>223</v>
      </c>
      <c r="B95" s="18" t="s">
        <v>224</v>
      </c>
      <c r="C95" s="18" t="s">
        <v>225</v>
      </c>
      <c r="D95" s="19">
        <v>1825</v>
      </c>
      <c r="E95" s="18" t="s">
        <v>13</v>
      </c>
      <c r="F95" s="19">
        <v>6183440</v>
      </c>
      <c r="G95" s="18" t="s">
        <v>14</v>
      </c>
      <c r="H95" s="18" t="s">
        <v>15</v>
      </c>
      <c r="I95" s="20">
        <v>10.75</v>
      </c>
      <c r="J95" s="21">
        <v>0.1214931241</v>
      </c>
      <c r="K95" s="22">
        <f t="shared" si="1"/>
        <v>1.306051084075E-2</v>
      </c>
      <c r="L95" s="22"/>
      <c r="M95" s="22"/>
      <c r="N95" s="22"/>
    </row>
    <row r="96" spans="1:14" x14ac:dyDescent="0.25">
      <c r="A96" s="18" t="s">
        <v>226</v>
      </c>
      <c r="B96" s="18" t="s">
        <v>227</v>
      </c>
      <c r="C96" s="18" t="s">
        <v>228</v>
      </c>
      <c r="D96" s="19">
        <v>9370</v>
      </c>
      <c r="E96" s="18" t="s">
        <v>45</v>
      </c>
      <c r="F96" s="19">
        <v>5002091</v>
      </c>
      <c r="G96" s="18" t="s">
        <v>46</v>
      </c>
      <c r="H96" s="18" t="s">
        <v>15</v>
      </c>
      <c r="I96" s="20">
        <v>22</v>
      </c>
      <c r="J96" s="21">
        <v>0.54592484060000002</v>
      </c>
      <c r="K96" s="22">
        <f t="shared" si="1"/>
        <v>0.120103464932</v>
      </c>
      <c r="L96" s="22"/>
      <c r="M96" s="22"/>
      <c r="N96" s="22"/>
    </row>
    <row r="97" spans="1:14" ht="22.5" x14ac:dyDescent="0.25">
      <c r="A97" s="18" t="s">
        <v>229</v>
      </c>
      <c r="B97" s="18" t="s">
        <v>230</v>
      </c>
      <c r="C97" s="18" t="s">
        <v>231</v>
      </c>
      <c r="D97" s="19">
        <v>9290</v>
      </c>
      <c r="E97" s="18" t="s">
        <v>34</v>
      </c>
      <c r="F97" s="23"/>
      <c r="G97" s="18" t="s">
        <v>35</v>
      </c>
      <c r="H97" s="18" t="s">
        <v>15</v>
      </c>
      <c r="I97" s="20">
        <v>15</v>
      </c>
      <c r="J97" s="21">
        <v>1.7654000000000001</v>
      </c>
      <c r="K97" s="22">
        <f t="shared" si="1"/>
        <v>0.26480999999999999</v>
      </c>
      <c r="L97" s="22"/>
      <c r="M97" s="22"/>
      <c r="N97" s="22"/>
    </row>
    <row r="98" spans="1:14" ht="22.5" x14ac:dyDescent="0.25">
      <c r="A98" s="18" t="s">
        <v>232</v>
      </c>
      <c r="B98" s="18" t="s">
        <v>233</v>
      </c>
      <c r="C98" s="18" t="s">
        <v>234</v>
      </c>
      <c r="D98" s="19">
        <v>1825</v>
      </c>
      <c r="E98" s="18" t="s">
        <v>13</v>
      </c>
      <c r="F98" s="19">
        <v>6183440</v>
      </c>
      <c r="G98" s="18" t="s">
        <v>14</v>
      </c>
      <c r="H98" s="18" t="s">
        <v>15</v>
      </c>
      <c r="I98" s="20">
        <v>3750</v>
      </c>
      <c r="J98" s="21">
        <v>2.5817000000000001E-3</v>
      </c>
      <c r="K98" s="22">
        <f t="shared" si="1"/>
        <v>9.6813750000000004E-2</v>
      </c>
      <c r="L98" s="22"/>
      <c r="M98" s="22"/>
      <c r="N98" s="22"/>
    </row>
    <row r="99" spans="1:14" ht="22.5" x14ac:dyDescent="0.25">
      <c r="A99" s="18" t="s">
        <v>232</v>
      </c>
      <c r="B99" s="18" t="s">
        <v>233</v>
      </c>
      <c r="C99" s="18" t="s">
        <v>235</v>
      </c>
      <c r="D99" s="19">
        <v>1825</v>
      </c>
      <c r="E99" s="18" t="s">
        <v>13</v>
      </c>
      <c r="F99" s="19">
        <v>6183440</v>
      </c>
      <c r="G99" s="18" t="s">
        <v>14</v>
      </c>
      <c r="H99" s="18" t="s">
        <v>15</v>
      </c>
      <c r="I99" s="20">
        <v>3750</v>
      </c>
      <c r="J99" s="21">
        <v>2.5820773E-3</v>
      </c>
      <c r="K99" s="22">
        <f t="shared" si="1"/>
        <v>9.6827898749999988E-2</v>
      </c>
      <c r="L99" s="22"/>
      <c r="M99" s="22"/>
      <c r="N99" s="22"/>
    </row>
    <row r="100" spans="1:14" x14ac:dyDescent="0.25">
      <c r="A100" s="18" t="s">
        <v>236</v>
      </c>
      <c r="B100" s="18" t="s">
        <v>237</v>
      </c>
      <c r="C100" s="18" t="s">
        <v>150</v>
      </c>
      <c r="D100" s="19">
        <v>3363</v>
      </c>
      <c r="E100" s="18" t="s">
        <v>29</v>
      </c>
      <c r="F100" s="19">
        <v>5000246</v>
      </c>
      <c r="G100" s="18" t="s">
        <v>30</v>
      </c>
      <c r="H100" s="18" t="s">
        <v>15</v>
      </c>
      <c r="I100" s="20">
        <v>5000</v>
      </c>
      <c r="J100" s="21">
        <v>0.1764707647</v>
      </c>
      <c r="K100" s="22">
        <f t="shared" si="1"/>
        <v>8.8235382349999991</v>
      </c>
      <c r="L100" s="22"/>
      <c r="M100" s="22"/>
      <c r="N100" s="22"/>
    </row>
    <row r="101" spans="1:14" x14ac:dyDescent="0.25">
      <c r="A101" s="18" t="s">
        <v>236</v>
      </c>
      <c r="B101" s="18" t="s">
        <v>237</v>
      </c>
      <c r="C101" s="18" t="s">
        <v>150</v>
      </c>
      <c r="D101" s="19">
        <v>9370</v>
      </c>
      <c r="E101" s="18" t="s">
        <v>45</v>
      </c>
      <c r="F101" s="19">
        <v>5002091</v>
      </c>
      <c r="G101" s="18" t="s">
        <v>46</v>
      </c>
      <c r="H101" s="18" t="s">
        <v>15</v>
      </c>
      <c r="I101" s="20">
        <v>5000</v>
      </c>
      <c r="J101" s="21">
        <v>0.13461120879999999</v>
      </c>
      <c r="K101" s="22">
        <f t="shared" si="1"/>
        <v>6.7305604399999996</v>
      </c>
      <c r="L101" s="22"/>
      <c r="M101" s="22"/>
      <c r="N101" s="22"/>
    </row>
    <row r="102" spans="1:14" x14ac:dyDescent="0.25">
      <c r="A102" s="18" t="s">
        <v>238</v>
      </c>
      <c r="B102" s="18" t="s">
        <v>237</v>
      </c>
      <c r="C102" s="18" t="s">
        <v>150</v>
      </c>
      <c r="D102" s="19">
        <v>3363</v>
      </c>
      <c r="E102" s="18" t="s">
        <v>29</v>
      </c>
      <c r="F102" s="19">
        <v>5000246</v>
      </c>
      <c r="G102" s="18" t="s">
        <v>30</v>
      </c>
      <c r="H102" s="18" t="s">
        <v>15</v>
      </c>
      <c r="I102" s="20">
        <v>10000</v>
      </c>
      <c r="J102" s="21">
        <v>0.1764707647</v>
      </c>
      <c r="K102" s="22">
        <f t="shared" si="1"/>
        <v>17.647076469999998</v>
      </c>
      <c r="L102" s="22"/>
      <c r="M102" s="22"/>
      <c r="N102" s="22"/>
    </row>
    <row r="103" spans="1:14" x14ac:dyDescent="0.25">
      <c r="A103" s="18" t="s">
        <v>238</v>
      </c>
      <c r="B103" s="18" t="s">
        <v>237</v>
      </c>
      <c r="C103" s="18" t="s">
        <v>150</v>
      </c>
      <c r="D103" s="19">
        <v>9370</v>
      </c>
      <c r="E103" s="18" t="s">
        <v>45</v>
      </c>
      <c r="F103" s="19">
        <v>5002091</v>
      </c>
      <c r="G103" s="18" t="s">
        <v>46</v>
      </c>
      <c r="H103" s="18" t="s">
        <v>15</v>
      </c>
      <c r="I103" s="20">
        <v>10000</v>
      </c>
      <c r="J103" s="21">
        <v>0.13461120879999999</v>
      </c>
      <c r="K103" s="22">
        <f t="shared" si="1"/>
        <v>13.461120879999999</v>
      </c>
      <c r="L103" s="22"/>
      <c r="M103" s="22"/>
      <c r="N103" s="22"/>
    </row>
    <row r="104" spans="1:14" ht="22.5" x14ac:dyDescent="0.25">
      <c r="A104" s="18" t="s">
        <v>239</v>
      </c>
      <c r="B104" s="18" t="s">
        <v>240</v>
      </c>
      <c r="C104" s="18" t="s">
        <v>241</v>
      </c>
      <c r="D104" s="19">
        <v>9370</v>
      </c>
      <c r="E104" s="18" t="s">
        <v>45</v>
      </c>
      <c r="F104" s="19">
        <v>5002091</v>
      </c>
      <c r="G104" s="18" t="s">
        <v>46</v>
      </c>
      <c r="H104" s="18" t="s">
        <v>15</v>
      </c>
      <c r="I104" s="20">
        <v>15</v>
      </c>
      <c r="J104" s="21">
        <v>2.7525174503000001</v>
      </c>
      <c r="K104" s="22">
        <f t="shared" si="1"/>
        <v>0.41287761754500002</v>
      </c>
      <c r="L104" s="22"/>
      <c r="M104" s="22"/>
      <c r="N104" s="22"/>
    </row>
    <row r="105" spans="1:14" ht="22.5" x14ac:dyDescent="0.25">
      <c r="A105" s="18" t="s">
        <v>242</v>
      </c>
      <c r="B105" s="18" t="s">
        <v>243</v>
      </c>
      <c r="C105" s="18" t="s">
        <v>242</v>
      </c>
      <c r="D105" s="19">
        <v>9370</v>
      </c>
      <c r="E105" s="18" t="s">
        <v>45</v>
      </c>
      <c r="F105" s="19">
        <v>5002091</v>
      </c>
      <c r="G105" s="18" t="s">
        <v>46</v>
      </c>
      <c r="H105" s="18" t="s">
        <v>15</v>
      </c>
      <c r="I105" s="20">
        <v>20000</v>
      </c>
      <c r="J105" s="21">
        <v>68.996700000000004</v>
      </c>
      <c r="K105" s="22">
        <f t="shared" si="1"/>
        <v>13799.34</v>
      </c>
      <c r="L105" s="22"/>
      <c r="M105" s="22"/>
      <c r="N105" s="22"/>
    </row>
    <row r="106" spans="1:14" x14ac:dyDescent="0.25">
      <c r="A106" s="18" t="s">
        <v>244</v>
      </c>
      <c r="B106" s="18" t="s">
        <v>245</v>
      </c>
      <c r="C106" s="18" t="s">
        <v>244</v>
      </c>
      <c r="D106" s="19">
        <v>1825</v>
      </c>
      <c r="E106" s="18" t="s">
        <v>13</v>
      </c>
      <c r="F106" s="19">
        <v>6183440</v>
      </c>
      <c r="G106" s="18" t="s">
        <v>14</v>
      </c>
      <c r="H106" s="18" t="s">
        <v>15</v>
      </c>
      <c r="I106" s="20">
        <v>4.25</v>
      </c>
      <c r="J106" s="21">
        <v>0.11733954370000001</v>
      </c>
      <c r="K106" s="22">
        <f t="shared" si="1"/>
        <v>4.9869306072499999E-3</v>
      </c>
      <c r="L106" s="22"/>
      <c r="M106" s="22"/>
      <c r="N106" s="22"/>
    </row>
    <row r="107" spans="1:14" x14ac:dyDescent="0.25">
      <c r="A107" s="18" t="s">
        <v>246</v>
      </c>
      <c r="B107" s="18" t="s">
        <v>247</v>
      </c>
      <c r="C107" s="18" t="s">
        <v>248</v>
      </c>
      <c r="D107" s="19">
        <v>1825</v>
      </c>
      <c r="E107" s="18" t="s">
        <v>13</v>
      </c>
      <c r="F107" s="19">
        <v>6183440</v>
      </c>
      <c r="G107" s="18" t="s">
        <v>14</v>
      </c>
      <c r="H107" s="18" t="s">
        <v>15</v>
      </c>
      <c r="I107" s="20">
        <v>1000</v>
      </c>
      <c r="J107" s="21">
        <v>0.99</v>
      </c>
      <c r="K107" s="22">
        <f t="shared" si="1"/>
        <v>9.9</v>
      </c>
      <c r="L107" s="22"/>
      <c r="M107" s="22"/>
      <c r="N107" s="22"/>
    </row>
    <row r="108" spans="1:14" ht="22.5" x14ac:dyDescent="0.25">
      <c r="A108" s="18" t="s">
        <v>249</v>
      </c>
      <c r="B108" s="18" t="s">
        <v>250</v>
      </c>
      <c r="C108" s="18" t="s">
        <v>251</v>
      </c>
      <c r="D108" s="19">
        <v>1825</v>
      </c>
      <c r="E108" s="18" t="s">
        <v>13</v>
      </c>
      <c r="F108" s="19">
        <v>6183440</v>
      </c>
      <c r="G108" s="18" t="s">
        <v>14</v>
      </c>
      <c r="H108" s="18" t="s">
        <v>15</v>
      </c>
      <c r="I108" s="20">
        <v>3</v>
      </c>
      <c r="J108" s="21">
        <v>0.3</v>
      </c>
      <c r="K108" s="22">
        <f t="shared" si="1"/>
        <v>8.9999999999999993E-3</v>
      </c>
      <c r="L108" s="22"/>
      <c r="M108" s="22"/>
      <c r="N108" s="22"/>
    </row>
    <row r="109" spans="1:14" ht="22.5" x14ac:dyDescent="0.25">
      <c r="A109" s="18" t="s">
        <v>252</v>
      </c>
      <c r="B109" s="18" t="s">
        <v>250</v>
      </c>
      <c r="C109" s="18" t="s">
        <v>251</v>
      </c>
      <c r="D109" s="19">
        <v>1825</v>
      </c>
      <c r="E109" s="18" t="s">
        <v>13</v>
      </c>
      <c r="F109" s="19">
        <v>6183440</v>
      </c>
      <c r="G109" s="18" t="s">
        <v>14</v>
      </c>
      <c r="H109" s="18" t="s">
        <v>15</v>
      </c>
      <c r="I109" s="20">
        <v>3</v>
      </c>
      <c r="J109" s="21">
        <v>0.3</v>
      </c>
      <c r="K109" s="22">
        <f t="shared" si="1"/>
        <v>8.9999999999999993E-3</v>
      </c>
      <c r="L109" s="22"/>
      <c r="M109" s="22"/>
      <c r="N109" s="22"/>
    </row>
    <row r="110" spans="1:14" x14ac:dyDescent="0.25">
      <c r="A110" s="18" t="s">
        <v>253</v>
      </c>
      <c r="B110" s="18" t="s">
        <v>254</v>
      </c>
      <c r="C110" s="18" t="s">
        <v>255</v>
      </c>
      <c r="D110" s="19">
        <v>9370</v>
      </c>
      <c r="E110" s="18" t="s">
        <v>45</v>
      </c>
      <c r="F110" s="19">
        <v>5002091</v>
      </c>
      <c r="G110" s="18" t="s">
        <v>46</v>
      </c>
      <c r="H110" s="18" t="s">
        <v>15</v>
      </c>
      <c r="I110" s="20">
        <v>1010</v>
      </c>
      <c r="J110" s="21">
        <v>6.6186724299999999E-2</v>
      </c>
      <c r="K110" s="22">
        <f t="shared" si="1"/>
        <v>0.66848591543000002</v>
      </c>
      <c r="L110" s="22"/>
      <c r="M110" s="22"/>
      <c r="N110" s="22"/>
    </row>
    <row r="111" spans="1:14" ht="22.5" x14ac:dyDescent="0.25">
      <c r="A111" s="18" t="s">
        <v>256</v>
      </c>
      <c r="B111" s="18" t="s">
        <v>257</v>
      </c>
      <c r="C111" s="18" t="s">
        <v>255</v>
      </c>
      <c r="D111" s="19">
        <v>9370</v>
      </c>
      <c r="E111" s="18" t="s">
        <v>45</v>
      </c>
      <c r="F111" s="19">
        <v>5002091</v>
      </c>
      <c r="G111" s="18" t="s">
        <v>46</v>
      </c>
      <c r="H111" s="18" t="s">
        <v>15</v>
      </c>
      <c r="I111" s="20">
        <v>1000</v>
      </c>
      <c r="J111" s="21">
        <v>6.6186724299999999E-2</v>
      </c>
      <c r="K111" s="22">
        <f t="shared" si="1"/>
        <v>0.66186724299999999</v>
      </c>
      <c r="L111" s="22"/>
      <c r="M111" s="22"/>
      <c r="N111" s="22"/>
    </row>
    <row r="112" spans="1:14" ht="22.5" x14ac:dyDescent="0.25">
      <c r="A112" s="18" t="s">
        <v>258</v>
      </c>
      <c r="B112" s="18" t="s">
        <v>257</v>
      </c>
      <c r="C112" s="18" t="s">
        <v>255</v>
      </c>
      <c r="D112" s="19">
        <v>9370</v>
      </c>
      <c r="E112" s="18" t="s">
        <v>45</v>
      </c>
      <c r="F112" s="19">
        <v>5002091</v>
      </c>
      <c r="G112" s="18" t="s">
        <v>46</v>
      </c>
      <c r="H112" s="18" t="s">
        <v>15</v>
      </c>
      <c r="I112" s="20">
        <v>5000</v>
      </c>
      <c r="J112" s="21">
        <v>6.6186724299999999E-2</v>
      </c>
      <c r="K112" s="22">
        <f t="shared" si="1"/>
        <v>3.3093362150000001</v>
      </c>
      <c r="L112" s="22"/>
      <c r="M112" s="22"/>
      <c r="N112" s="22"/>
    </row>
    <row r="113" spans="1:14" ht="22.5" x14ac:dyDescent="0.25">
      <c r="A113" s="18" t="s">
        <v>259</v>
      </c>
      <c r="B113" s="18" t="s">
        <v>260</v>
      </c>
      <c r="C113" s="18" t="s">
        <v>255</v>
      </c>
      <c r="D113" s="19">
        <v>9370</v>
      </c>
      <c r="E113" s="18" t="s">
        <v>45</v>
      </c>
      <c r="F113" s="19">
        <v>5002091</v>
      </c>
      <c r="G113" s="18" t="s">
        <v>46</v>
      </c>
      <c r="H113" s="18" t="s">
        <v>15</v>
      </c>
      <c r="I113" s="20">
        <v>505</v>
      </c>
      <c r="J113" s="21">
        <v>6.6186724299999999E-2</v>
      </c>
      <c r="K113" s="22">
        <f t="shared" si="1"/>
        <v>0.33424295771500001</v>
      </c>
      <c r="L113" s="22"/>
      <c r="M113" s="22"/>
      <c r="N113" s="22"/>
    </row>
    <row r="114" spans="1:14" x14ac:dyDescent="0.25">
      <c r="A114" s="18" t="s">
        <v>261</v>
      </c>
      <c r="B114" s="18" t="s">
        <v>262</v>
      </c>
      <c r="C114" s="18" t="s">
        <v>255</v>
      </c>
      <c r="D114" s="19">
        <v>9370</v>
      </c>
      <c r="E114" s="18" t="s">
        <v>45</v>
      </c>
      <c r="F114" s="19">
        <v>5002091</v>
      </c>
      <c r="G114" s="18" t="s">
        <v>46</v>
      </c>
      <c r="H114" s="18" t="s">
        <v>15</v>
      </c>
      <c r="I114" s="20">
        <v>505</v>
      </c>
      <c r="J114" s="21">
        <v>6.6186724299999999E-2</v>
      </c>
      <c r="K114" s="22">
        <f t="shared" si="1"/>
        <v>0.33424295771500001</v>
      </c>
      <c r="L114" s="22"/>
      <c r="M114" s="22"/>
      <c r="N114" s="22"/>
    </row>
    <row r="115" spans="1:14" ht="22.5" x14ac:dyDescent="0.25">
      <c r="A115" s="18" t="s">
        <v>263</v>
      </c>
      <c r="B115" s="18" t="s">
        <v>257</v>
      </c>
      <c r="C115" s="18" t="s">
        <v>255</v>
      </c>
      <c r="D115" s="19">
        <v>9370</v>
      </c>
      <c r="E115" s="18" t="s">
        <v>45</v>
      </c>
      <c r="F115" s="19">
        <v>5002091</v>
      </c>
      <c r="G115" s="18" t="s">
        <v>46</v>
      </c>
      <c r="H115" s="18" t="s">
        <v>15</v>
      </c>
      <c r="I115" s="20">
        <v>5050</v>
      </c>
      <c r="J115" s="21">
        <v>6.6186724299999999E-2</v>
      </c>
      <c r="K115" s="22">
        <f t="shared" si="1"/>
        <v>3.3424295771499999</v>
      </c>
      <c r="L115" s="22"/>
      <c r="M115" s="22"/>
      <c r="N115" s="22"/>
    </row>
    <row r="116" spans="1:14" ht="22.5" x14ac:dyDescent="0.25">
      <c r="A116" s="18" t="s">
        <v>264</v>
      </c>
      <c r="B116" s="18" t="s">
        <v>257</v>
      </c>
      <c r="C116" s="18" t="s">
        <v>255</v>
      </c>
      <c r="D116" s="19">
        <v>9370</v>
      </c>
      <c r="E116" s="18" t="s">
        <v>45</v>
      </c>
      <c r="F116" s="19">
        <v>5002091</v>
      </c>
      <c r="G116" s="18" t="s">
        <v>46</v>
      </c>
      <c r="H116" s="18" t="s">
        <v>15</v>
      </c>
      <c r="I116" s="20">
        <v>10100</v>
      </c>
      <c r="J116" s="21">
        <v>6.6186724299999999E-2</v>
      </c>
      <c r="K116" s="22">
        <f t="shared" si="1"/>
        <v>6.6848591542999998</v>
      </c>
      <c r="L116" s="22"/>
      <c r="M116" s="22"/>
      <c r="N116" s="22"/>
    </row>
    <row r="117" spans="1:14" x14ac:dyDescent="0.25">
      <c r="A117" s="18" t="s">
        <v>265</v>
      </c>
      <c r="B117" s="18" t="s">
        <v>266</v>
      </c>
      <c r="C117" s="18" t="s">
        <v>255</v>
      </c>
      <c r="D117" s="19">
        <v>9370</v>
      </c>
      <c r="E117" s="18" t="s">
        <v>45</v>
      </c>
      <c r="F117" s="19">
        <v>5002091</v>
      </c>
      <c r="G117" s="18" t="s">
        <v>46</v>
      </c>
      <c r="H117" s="18" t="s">
        <v>15</v>
      </c>
      <c r="I117" s="20">
        <v>250</v>
      </c>
      <c r="J117" s="21">
        <v>6.6186724299999999E-2</v>
      </c>
      <c r="K117" s="22">
        <f t="shared" si="1"/>
        <v>0.16546681075</v>
      </c>
      <c r="L117" s="22"/>
      <c r="M117" s="22"/>
      <c r="N117" s="22"/>
    </row>
    <row r="118" spans="1:14" ht="22.5" x14ac:dyDescent="0.25">
      <c r="A118" s="18" t="s">
        <v>267</v>
      </c>
      <c r="B118" s="18" t="s">
        <v>260</v>
      </c>
      <c r="C118" s="18" t="s">
        <v>255</v>
      </c>
      <c r="D118" s="19">
        <v>9370</v>
      </c>
      <c r="E118" s="18" t="s">
        <v>45</v>
      </c>
      <c r="F118" s="19">
        <v>5002091</v>
      </c>
      <c r="G118" s="18" t="s">
        <v>46</v>
      </c>
      <c r="H118" s="18" t="s">
        <v>15</v>
      </c>
      <c r="I118" s="20">
        <v>505</v>
      </c>
      <c r="J118" s="21">
        <v>6.6186724299999999E-2</v>
      </c>
      <c r="K118" s="22">
        <f t="shared" si="1"/>
        <v>0.33424295771500001</v>
      </c>
      <c r="L118" s="22"/>
      <c r="M118" s="22"/>
      <c r="N118" s="22"/>
    </row>
    <row r="119" spans="1:14" x14ac:dyDescent="0.25">
      <c r="A119" s="18" t="s">
        <v>268</v>
      </c>
      <c r="B119" s="18" t="s">
        <v>269</v>
      </c>
      <c r="C119" s="18" t="s">
        <v>255</v>
      </c>
      <c r="D119" s="19">
        <v>9370</v>
      </c>
      <c r="E119" s="18" t="s">
        <v>45</v>
      </c>
      <c r="F119" s="19">
        <v>5002091</v>
      </c>
      <c r="G119" s="18" t="s">
        <v>46</v>
      </c>
      <c r="H119" s="18" t="s">
        <v>15</v>
      </c>
      <c r="I119" s="20">
        <v>250</v>
      </c>
      <c r="J119" s="21">
        <v>6.6186724299999999E-2</v>
      </c>
      <c r="K119" s="22">
        <f t="shared" si="1"/>
        <v>0.16546681075</v>
      </c>
      <c r="L119" s="22"/>
      <c r="M119" s="22"/>
      <c r="N119" s="22"/>
    </row>
    <row r="120" spans="1:14" ht="22.5" x14ac:dyDescent="0.25">
      <c r="A120" s="18" t="s">
        <v>270</v>
      </c>
      <c r="B120" s="18" t="s">
        <v>243</v>
      </c>
      <c r="C120" s="18" t="s">
        <v>242</v>
      </c>
      <c r="D120" s="19">
        <v>9370</v>
      </c>
      <c r="E120" s="18" t="s">
        <v>45</v>
      </c>
      <c r="F120" s="19">
        <v>5002091</v>
      </c>
      <c r="G120" s="18" t="s">
        <v>46</v>
      </c>
      <c r="H120" s="18" t="s">
        <v>15</v>
      </c>
      <c r="I120" s="20">
        <v>20000</v>
      </c>
      <c r="J120" s="21">
        <v>68.996700000000004</v>
      </c>
      <c r="K120" s="22">
        <f t="shared" si="1"/>
        <v>13799.34</v>
      </c>
      <c r="L120" s="22"/>
      <c r="M120" s="22"/>
      <c r="N120" s="22"/>
    </row>
    <row r="121" spans="1:14" x14ac:dyDescent="0.25">
      <c r="A121" s="18" t="s">
        <v>271</v>
      </c>
      <c r="B121" s="18" t="s">
        <v>272</v>
      </c>
      <c r="C121" s="18" t="s">
        <v>99</v>
      </c>
      <c r="D121" s="19">
        <v>1825</v>
      </c>
      <c r="E121" s="18" t="s">
        <v>13</v>
      </c>
      <c r="F121" s="19">
        <v>6183440</v>
      </c>
      <c r="G121" s="18" t="s">
        <v>14</v>
      </c>
      <c r="H121" s="18" t="s">
        <v>15</v>
      </c>
      <c r="I121" s="20">
        <v>31</v>
      </c>
      <c r="J121" s="21">
        <v>1.336210125</v>
      </c>
      <c r="K121" s="22">
        <f t="shared" si="1"/>
        <v>0.41422513875</v>
      </c>
      <c r="L121" s="22"/>
      <c r="M121" s="22"/>
      <c r="N121" s="22"/>
    </row>
    <row r="122" spans="1:14" x14ac:dyDescent="0.25">
      <c r="A122" s="18" t="s">
        <v>273</v>
      </c>
      <c r="B122" s="18" t="s">
        <v>274</v>
      </c>
      <c r="C122" s="18" t="s">
        <v>275</v>
      </c>
      <c r="D122" s="19">
        <v>1825</v>
      </c>
      <c r="E122" s="18" t="s">
        <v>13</v>
      </c>
      <c r="F122" s="19">
        <v>6183440</v>
      </c>
      <c r="G122" s="18" t="s">
        <v>14</v>
      </c>
      <c r="H122" s="18" t="s">
        <v>15</v>
      </c>
      <c r="I122" s="20">
        <v>42</v>
      </c>
      <c r="J122" s="21">
        <v>2.8623272592000002</v>
      </c>
      <c r="K122" s="22">
        <f t="shared" si="1"/>
        <v>1.202177448864</v>
      </c>
      <c r="L122" s="22"/>
      <c r="M122" s="22"/>
      <c r="N122" s="22"/>
    </row>
    <row r="123" spans="1:14" x14ac:dyDescent="0.25">
      <c r="A123" s="18" t="s">
        <v>276</v>
      </c>
      <c r="B123" s="18" t="s">
        <v>277</v>
      </c>
      <c r="C123" s="18" t="s">
        <v>275</v>
      </c>
      <c r="D123" s="19">
        <v>1825</v>
      </c>
      <c r="E123" s="18" t="s">
        <v>13</v>
      </c>
      <c r="F123" s="19">
        <v>6183440</v>
      </c>
      <c r="G123" s="18" t="s">
        <v>14</v>
      </c>
      <c r="H123" s="18" t="s">
        <v>15</v>
      </c>
      <c r="I123" s="20">
        <v>33</v>
      </c>
      <c r="J123" s="21">
        <v>2.8623272592000002</v>
      </c>
      <c r="K123" s="22">
        <f t="shared" si="1"/>
        <v>0.94456799553600002</v>
      </c>
      <c r="L123" s="22"/>
      <c r="M123" s="22"/>
      <c r="N123" s="22"/>
    </row>
    <row r="124" spans="1:14" x14ac:dyDescent="0.25">
      <c r="A124" s="18" t="s">
        <v>278</v>
      </c>
      <c r="B124" s="18" t="s">
        <v>279</v>
      </c>
      <c r="C124" s="18" t="s">
        <v>280</v>
      </c>
      <c r="D124" s="19">
        <v>1825</v>
      </c>
      <c r="E124" s="18" t="s">
        <v>13</v>
      </c>
      <c r="F124" s="19">
        <v>6183440</v>
      </c>
      <c r="G124" s="18" t="s">
        <v>14</v>
      </c>
      <c r="H124" s="18" t="s">
        <v>15</v>
      </c>
      <c r="I124" s="20">
        <v>3.1</v>
      </c>
      <c r="J124" s="21">
        <v>0.28813418089999998</v>
      </c>
      <c r="K124" s="22">
        <f t="shared" si="1"/>
        <v>8.9321596078999997E-3</v>
      </c>
      <c r="L124" s="22"/>
      <c r="M124" s="22"/>
      <c r="N124" s="22"/>
    </row>
    <row r="125" spans="1:14" x14ac:dyDescent="0.25">
      <c r="A125" s="18" t="s">
        <v>281</v>
      </c>
      <c r="B125" s="18" t="s">
        <v>282</v>
      </c>
      <c r="C125" s="18" t="s">
        <v>283</v>
      </c>
      <c r="D125" s="19">
        <v>1825</v>
      </c>
      <c r="E125" s="18" t="s">
        <v>13</v>
      </c>
      <c r="F125" s="19">
        <v>6183440</v>
      </c>
      <c r="G125" s="18" t="s">
        <v>14</v>
      </c>
      <c r="H125" s="18" t="s">
        <v>15</v>
      </c>
      <c r="I125" s="20">
        <v>1.93</v>
      </c>
      <c r="J125" s="21">
        <v>0.1940001985</v>
      </c>
      <c r="K125" s="22">
        <f t="shared" si="1"/>
        <v>3.7442038310499999E-3</v>
      </c>
      <c r="L125" s="22"/>
      <c r="M125" s="22"/>
      <c r="N125" s="22"/>
    </row>
    <row r="126" spans="1:14" x14ac:dyDescent="0.25">
      <c r="A126" s="18" t="s">
        <v>284</v>
      </c>
      <c r="B126" s="18" t="s">
        <v>285</v>
      </c>
      <c r="C126" s="18" t="s">
        <v>286</v>
      </c>
      <c r="D126" s="19">
        <v>1825</v>
      </c>
      <c r="E126" s="18" t="s">
        <v>13</v>
      </c>
      <c r="F126" s="19">
        <v>6183440</v>
      </c>
      <c r="G126" s="18" t="s">
        <v>14</v>
      </c>
      <c r="H126" s="18" t="s">
        <v>15</v>
      </c>
      <c r="I126" s="20">
        <v>1</v>
      </c>
      <c r="J126" s="21">
        <v>1E-3</v>
      </c>
      <c r="K126" s="22">
        <f t="shared" si="1"/>
        <v>1.0000000000000001E-5</v>
      </c>
      <c r="L126" s="22"/>
      <c r="M126" s="22"/>
      <c r="N126" s="22"/>
    </row>
    <row r="127" spans="1:14" x14ac:dyDescent="0.25">
      <c r="A127" s="18" t="s">
        <v>287</v>
      </c>
      <c r="B127" s="18" t="s">
        <v>288</v>
      </c>
      <c r="C127" s="18" t="s">
        <v>286</v>
      </c>
      <c r="D127" s="19">
        <v>1825</v>
      </c>
      <c r="E127" s="18" t="s">
        <v>13</v>
      </c>
      <c r="F127" s="19">
        <v>6183440</v>
      </c>
      <c r="G127" s="18" t="s">
        <v>14</v>
      </c>
      <c r="H127" s="18" t="s">
        <v>15</v>
      </c>
      <c r="I127" s="20">
        <v>1</v>
      </c>
      <c r="J127" s="21">
        <v>1E-3</v>
      </c>
      <c r="K127" s="22">
        <f t="shared" si="1"/>
        <v>1.0000000000000001E-5</v>
      </c>
      <c r="L127" s="22"/>
      <c r="M127" s="22"/>
      <c r="N127" s="22"/>
    </row>
    <row r="128" spans="1:14" x14ac:dyDescent="0.25">
      <c r="A128" s="18" t="s">
        <v>289</v>
      </c>
      <c r="B128" s="18" t="s">
        <v>290</v>
      </c>
      <c r="C128" s="18" t="s">
        <v>291</v>
      </c>
      <c r="D128" s="19">
        <v>1825</v>
      </c>
      <c r="E128" s="18" t="s">
        <v>13</v>
      </c>
      <c r="F128" s="19">
        <v>6183440</v>
      </c>
      <c r="G128" s="18" t="s">
        <v>14</v>
      </c>
      <c r="H128" s="18" t="s">
        <v>15</v>
      </c>
      <c r="I128" s="20">
        <v>0.48</v>
      </c>
      <c r="J128" s="21">
        <v>0.26713620719999998</v>
      </c>
      <c r="K128" s="22">
        <f t="shared" si="1"/>
        <v>1.28225379456E-3</v>
      </c>
      <c r="L128" s="22"/>
      <c r="M128" s="22"/>
      <c r="N128" s="22"/>
    </row>
    <row r="129" spans="1:14" ht="22.5" x14ac:dyDescent="0.25">
      <c r="A129" s="18" t="s">
        <v>289</v>
      </c>
      <c r="B129" s="18" t="s">
        <v>290</v>
      </c>
      <c r="C129" s="18" t="s">
        <v>291</v>
      </c>
      <c r="D129" s="19">
        <v>9290</v>
      </c>
      <c r="E129" s="18" t="s">
        <v>34</v>
      </c>
      <c r="F129" s="23"/>
      <c r="G129" s="18" t="s">
        <v>35</v>
      </c>
      <c r="H129" s="18" t="s">
        <v>15</v>
      </c>
      <c r="I129" s="20">
        <v>0.48</v>
      </c>
      <c r="J129" s="21">
        <v>7.4999999999999997E-3</v>
      </c>
      <c r="K129" s="22">
        <f t="shared" si="1"/>
        <v>3.6000000000000001E-5</v>
      </c>
      <c r="L129" s="22"/>
      <c r="M129" s="22"/>
      <c r="N129" s="22"/>
    </row>
    <row r="130" spans="1:14" x14ac:dyDescent="0.25">
      <c r="A130" s="18" t="s">
        <v>292</v>
      </c>
      <c r="B130" s="18" t="s">
        <v>293</v>
      </c>
      <c r="C130" s="18" t="s">
        <v>294</v>
      </c>
      <c r="D130" s="19">
        <v>1825</v>
      </c>
      <c r="E130" s="18" t="s">
        <v>13</v>
      </c>
      <c r="F130" s="19">
        <v>6183440</v>
      </c>
      <c r="G130" s="18" t="s">
        <v>14</v>
      </c>
      <c r="H130" s="18" t="s">
        <v>15</v>
      </c>
      <c r="I130" s="20">
        <v>3.23</v>
      </c>
      <c r="J130" s="21">
        <v>0.51849000000000001</v>
      </c>
      <c r="K130" s="22">
        <f t="shared" si="1"/>
        <v>1.6747227E-2</v>
      </c>
      <c r="L130" s="22"/>
      <c r="M130" s="22"/>
      <c r="N130" s="22"/>
    </row>
    <row r="131" spans="1:14" x14ac:dyDescent="0.25">
      <c r="A131" s="18" t="s">
        <v>295</v>
      </c>
      <c r="B131" s="18" t="s">
        <v>296</v>
      </c>
      <c r="C131" s="18" t="s">
        <v>297</v>
      </c>
      <c r="D131" s="19">
        <v>1825</v>
      </c>
      <c r="E131" s="18" t="s">
        <v>13</v>
      </c>
      <c r="F131" s="19">
        <v>6183440</v>
      </c>
      <c r="G131" s="18" t="s">
        <v>14</v>
      </c>
      <c r="H131" s="18" t="s">
        <v>15</v>
      </c>
      <c r="I131" s="20">
        <v>2.99</v>
      </c>
      <c r="J131" s="21">
        <v>0.51849000000000001</v>
      </c>
      <c r="K131" s="22">
        <f t="shared" ref="K131:K194" si="2">(J131*I131)/100</f>
        <v>1.5502851000000002E-2</v>
      </c>
      <c r="L131" s="22"/>
      <c r="M131" s="22"/>
      <c r="N131" s="22"/>
    </row>
    <row r="132" spans="1:14" x14ac:dyDescent="0.25">
      <c r="A132" s="18" t="s">
        <v>295</v>
      </c>
      <c r="B132" s="18" t="s">
        <v>296</v>
      </c>
      <c r="C132" s="18" t="s">
        <v>298</v>
      </c>
      <c r="D132" s="19">
        <v>1825</v>
      </c>
      <c r="E132" s="18" t="s">
        <v>13</v>
      </c>
      <c r="F132" s="19">
        <v>6183440</v>
      </c>
      <c r="G132" s="18" t="s">
        <v>14</v>
      </c>
      <c r="H132" s="18" t="s">
        <v>15</v>
      </c>
      <c r="I132" s="20">
        <v>3.23</v>
      </c>
      <c r="J132" s="21">
        <v>0.51849000000000001</v>
      </c>
      <c r="K132" s="22">
        <f t="shared" si="2"/>
        <v>1.6747227E-2</v>
      </c>
      <c r="L132" s="22"/>
      <c r="M132" s="22"/>
      <c r="N132" s="22"/>
    </row>
    <row r="133" spans="1:14" x14ac:dyDescent="0.25">
      <c r="A133" s="18" t="s">
        <v>299</v>
      </c>
      <c r="B133" s="18" t="s">
        <v>707</v>
      </c>
      <c r="C133" s="18" t="s">
        <v>708</v>
      </c>
      <c r="D133" s="19">
        <v>1825</v>
      </c>
      <c r="E133" s="18" t="s">
        <v>13</v>
      </c>
      <c r="F133" s="19">
        <v>6183440</v>
      </c>
      <c r="G133" s="18" t="s">
        <v>14</v>
      </c>
      <c r="H133" s="18" t="s">
        <v>15</v>
      </c>
      <c r="I133" s="20">
        <v>3.2</v>
      </c>
      <c r="J133" s="21">
        <v>1.0897950000000001</v>
      </c>
      <c r="K133" s="22">
        <f t="shared" si="2"/>
        <v>3.4873440000000006E-2</v>
      </c>
      <c r="L133" s="22"/>
      <c r="M133" s="22"/>
      <c r="N133" s="22"/>
    </row>
    <row r="134" spans="1:14" ht="22.5" x14ac:dyDescent="0.25">
      <c r="A134" s="18" t="s">
        <v>300</v>
      </c>
      <c r="B134" s="18" t="s">
        <v>301</v>
      </c>
      <c r="C134" s="18" t="s">
        <v>302</v>
      </c>
      <c r="D134" s="19">
        <v>1825</v>
      </c>
      <c r="E134" s="18" t="s">
        <v>13</v>
      </c>
      <c r="F134" s="19">
        <v>6183440</v>
      </c>
      <c r="G134" s="18" t="s">
        <v>14</v>
      </c>
      <c r="H134" s="18" t="s">
        <v>15</v>
      </c>
      <c r="I134" s="20">
        <v>60</v>
      </c>
      <c r="J134" s="21">
        <v>1.0329818399999999</v>
      </c>
      <c r="K134" s="22">
        <f t="shared" si="2"/>
        <v>0.61978910399999998</v>
      </c>
      <c r="L134" s="22"/>
      <c r="M134" s="22"/>
      <c r="N134" s="22"/>
    </row>
    <row r="135" spans="1:14" x14ac:dyDescent="0.25">
      <c r="A135" s="18" t="s">
        <v>303</v>
      </c>
      <c r="B135" s="18" t="s">
        <v>304</v>
      </c>
      <c r="C135" s="18" t="s">
        <v>305</v>
      </c>
      <c r="D135" s="19">
        <v>1825</v>
      </c>
      <c r="E135" s="18" t="s">
        <v>13</v>
      </c>
      <c r="F135" s="19">
        <v>6183440</v>
      </c>
      <c r="G135" s="18" t="s">
        <v>14</v>
      </c>
      <c r="H135" s="18" t="s">
        <v>15</v>
      </c>
      <c r="I135" s="20">
        <v>101.1</v>
      </c>
      <c r="J135" s="21">
        <v>1.54947276</v>
      </c>
      <c r="K135" s="22">
        <f t="shared" si="2"/>
        <v>1.56651696036</v>
      </c>
      <c r="L135" s="22"/>
      <c r="M135" s="22"/>
      <c r="N135" s="22"/>
    </row>
    <row r="136" spans="1:14" x14ac:dyDescent="0.25">
      <c r="A136" s="18" t="s">
        <v>303</v>
      </c>
      <c r="B136" s="18" t="s">
        <v>304</v>
      </c>
      <c r="C136" s="18" t="s">
        <v>306</v>
      </c>
      <c r="D136" s="19">
        <v>1825</v>
      </c>
      <c r="E136" s="18" t="s">
        <v>13</v>
      </c>
      <c r="F136" s="19">
        <v>6183440</v>
      </c>
      <c r="G136" s="18" t="s">
        <v>14</v>
      </c>
      <c r="H136" s="18" t="s">
        <v>15</v>
      </c>
      <c r="I136" s="20">
        <v>47</v>
      </c>
      <c r="J136" s="21">
        <v>1.54947276</v>
      </c>
      <c r="K136" s="22">
        <f t="shared" si="2"/>
        <v>0.72825219720000012</v>
      </c>
      <c r="L136" s="22"/>
      <c r="M136" s="22"/>
      <c r="N136" s="22"/>
    </row>
    <row r="137" spans="1:14" x14ac:dyDescent="0.25">
      <c r="A137" s="18" t="s">
        <v>307</v>
      </c>
      <c r="B137" s="18" t="s">
        <v>308</v>
      </c>
      <c r="C137" s="18" t="s">
        <v>305</v>
      </c>
      <c r="D137" s="19">
        <v>1825</v>
      </c>
      <c r="E137" s="18" t="s">
        <v>13</v>
      </c>
      <c r="F137" s="19">
        <v>6183440</v>
      </c>
      <c r="G137" s="18" t="s">
        <v>14</v>
      </c>
      <c r="H137" s="18" t="s">
        <v>15</v>
      </c>
      <c r="I137" s="20">
        <v>101.1</v>
      </c>
      <c r="J137" s="21">
        <v>1.54947276</v>
      </c>
      <c r="K137" s="22">
        <f t="shared" si="2"/>
        <v>1.56651696036</v>
      </c>
      <c r="L137" s="22"/>
      <c r="M137" s="22"/>
      <c r="N137" s="22"/>
    </row>
    <row r="138" spans="1:14" x14ac:dyDescent="0.25">
      <c r="A138" s="18" t="s">
        <v>307</v>
      </c>
      <c r="B138" s="18" t="s">
        <v>308</v>
      </c>
      <c r="C138" s="18" t="s">
        <v>306</v>
      </c>
      <c r="D138" s="19">
        <v>1825</v>
      </c>
      <c r="E138" s="18" t="s">
        <v>13</v>
      </c>
      <c r="F138" s="19">
        <v>6183440</v>
      </c>
      <c r="G138" s="18" t="s">
        <v>14</v>
      </c>
      <c r="H138" s="18" t="s">
        <v>15</v>
      </c>
      <c r="I138" s="20">
        <v>47</v>
      </c>
      <c r="J138" s="21">
        <v>1.54947276</v>
      </c>
      <c r="K138" s="22">
        <f t="shared" si="2"/>
        <v>0.72825219720000012</v>
      </c>
      <c r="L138" s="22"/>
      <c r="M138" s="22"/>
      <c r="N138" s="22"/>
    </row>
    <row r="139" spans="1:14" ht="22.5" x14ac:dyDescent="0.25">
      <c r="A139" s="18" t="s">
        <v>309</v>
      </c>
      <c r="B139" s="18" t="s">
        <v>301</v>
      </c>
      <c r="C139" s="18" t="s">
        <v>302</v>
      </c>
      <c r="D139" s="19">
        <v>1825</v>
      </c>
      <c r="E139" s="18" t="s">
        <v>13</v>
      </c>
      <c r="F139" s="19">
        <v>6183440</v>
      </c>
      <c r="G139" s="18" t="s">
        <v>14</v>
      </c>
      <c r="H139" s="18" t="s">
        <v>15</v>
      </c>
      <c r="I139" s="20">
        <v>192</v>
      </c>
      <c r="J139" s="21">
        <v>1.0329818399999999</v>
      </c>
      <c r="K139" s="22">
        <f t="shared" si="2"/>
        <v>1.9833251328000001</v>
      </c>
      <c r="L139" s="22"/>
      <c r="M139" s="22"/>
      <c r="N139" s="22"/>
    </row>
    <row r="140" spans="1:14" x14ac:dyDescent="0.25">
      <c r="A140" s="18" t="s">
        <v>310</v>
      </c>
      <c r="B140" s="18" t="s">
        <v>311</v>
      </c>
      <c r="C140" s="18" t="s">
        <v>302</v>
      </c>
      <c r="D140" s="19">
        <v>1825</v>
      </c>
      <c r="E140" s="18" t="s">
        <v>13</v>
      </c>
      <c r="F140" s="19">
        <v>6183440</v>
      </c>
      <c r="G140" s="18" t="s">
        <v>14</v>
      </c>
      <c r="H140" s="18" t="s">
        <v>15</v>
      </c>
      <c r="I140" s="20">
        <v>60</v>
      </c>
      <c r="J140" s="21">
        <v>1.0329818399999999</v>
      </c>
      <c r="K140" s="22">
        <f t="shared" si="2"/>
        <v>0.61978910399999998</v>
      </c>
      <c r="L140" s="22"/>
      <c r="M140" s="22"/>
      <c r="N140" s="22"/>
    </row>
    <row r="141" spans="1:14" x14ac:dyDescent="0.25">
      <c r="A141" s="18" t="s">
        <v>312</v>
      </c>
      <c r="B141" s="18" t="s">
        <v>311</v>
      </c>
      <c r="C141" s="18" t="s">
        <v>302</v>
      </c>
      <c r="D141" s="19">
        <v>1825</v>
      </c>
      <c r="E141" s="18" t="s">
        <v>13</v>
      </c>
      <c r="F141" s="19">
        <v>6183440</v>
      </c>
      <c r="G141" s="18" t="s">
        <v>14</v>
      </c>
      <c r="H141" s="18" t="s">
        <v>15</v>
      </c>
      <c r="I141" s="20">
        <v>192</v>
      </c>
      <c r="J141" s="21">
        <v>1.0329818399999999</v>
      </c>
      <c r="K141" s="22">
        <f t="shared" si="2"/>
        <v>1.9833251328000001</v>
      </c>
      <c r="L141" s="22"/>
      <c r="M141" s="22"/>
      <c r="N141" s="22"/>
    </row>
    <row r="142" spans="1:14" x14ac:dyDescent="0.25">
      <c r="A142" s="18" t="s">
        <v>313</v>
      </c>
      <c r="B142" s="18" t="s">
        <v>314</v>
      </c>
      <c r="C142" s="18" t="s">
        <v>315</v>
      </c>
      <c r="D142" s="19">
        <v>1825</v>
      </c>
      <c r="E142" s="18" t="s">
        <v>13</v>
      </c>
      <c r="F142" s="19">
        <v>6183440</v>
      </c>
      <c r="G142" s="18" t="s">
        <v>14</v>
      </c>
      <c r="H142" s="18" t="s">
        <v>15</v>
      </c>
      <c r="I142" s="20">
        <v>7.65</v>
      </c>
      <c r="J142" s="21">
        <v>0.2</v>
      </c>
      <c r="K142" s="22">
        <f t="shared" si="2"/>
        <v>1.5300000000000003E-2</v>
      </c>
      <c r="L142" s="22"/>
      <c r="M142" s="22"/>
      <c r="N142" s="22"/>
    </row>
    <row r="143" spans="1:14" ht="22.5" x14ac:dyDescent="0.25">
      <c r="A143" s="18" t="s">
        <v>313</v>
      </c>
      <c r="B143" s="18" t="s">
        <v>314</v>
      </c>
      <c r="C143" s="18" t="s">
        <v>316</v>
      </c>
      <c r="D143" s="19">
        <v>9290</v>
      </c>
      <c r="E143" s="18" t="s">
        <v>34</v>
      </c>
      <c r="F143" s="23"/>
      <c r="G143" s="18" t="s">
        <v>35</v>
      </c>
      <c r="H143" s="18" t="s">
        <v>15</v>
      </c>
      <c r="I143" s="20">
        <v>1.3</v>
      </c>
      <c r="J143" s="21">
        <v>0.05</v>
      </c>
      <c r="K143" s="22">
        <f t="shared" si="2"/>
        <v>6.4999999999999997E-4</v>
      </c>
      <c r="L143" s="22"/>
      <c r="M143" s="22"/>
      <c r="N143" s="22"/>
    </row>
    <row r="144" spans="1:14" x14ac:dyDescent="0.25">
      <c r="A144" s="18" t="s">
        <v>317</v>
      </c>
      <c r="B144" s="18" t="s">
        <v>318</v>
      </c>
      <c r="C144" s="18" t="s">
        <v>319</v>
      </c>
      <c r="D144" s="19">
        <v>1825</v>
      </c>
      <c r="E144" s="18" t="s">
        <v>13</v>
      </c>
      <c r="F144" s="19">
        <v>6183440</v>
      </c>
      <c r="G144" s="18" t="s">
        <v>14</v>
      </c>
      <c r="H144" s="18" t="s">
        <v>15</v>
      </c>
      <c r="I144" s="20">
        <v>25</v>
      </c>
      <c r="J144" s="21">
        <v>0.98385815710000002</v>
      </c>
      <c r="K144" s="22">
        <f t="shared" si="2"/>
        <v>0.245964539275</v>
      </c>
      <c r="L144" s="22"/>
      <c r="M144" s="22"/>
      <c r="N144" s="22"/>
    </row>
    <row r="145" spans="1:14" x14ac:dyDescent="0.25">
      <c r="A145" s="18" t="s">
        <v>317</v>
      </c>
      <c r="B145" s="18" t="s">
        <v>318</v>
      </c>
      <c r="C145" s="18" t="s">
        <v>320</v>
      </c>
      <c r="D145" s="19">
        <v>1825</v>
      </c>
      <c r="E145" s="18" t="s">
        <v>13</v>
      </c>
      <c r="F145" s="19">
        <v>6183440</v>
      </c>
      <c r="G145" s="18" t="s">
        <v>14</v>
      </c>
      <c r="H145" s="18" t="s">
        <v>15</v>
      </c>
      <c r="I145" s="20">
        <v>93.1</v>
      </c>
      <c r="J145" s="21">
        <v>0.84886666669999999</v>
      </c>
      <c r="K145" s="22">
        <f t="shared" si="2"/>
        <v>0.79029486669769999</v>
      </c>
      <c r="L145" s="22"/>
      <c r="M145" s="22"/>
      <c r="N145" s="22"/>
    </row>
    <row r="146" spans="1:14" x14ac:dyDescent="0.25">
      <c r="A146" s="18" t="s">
        <v>321</v>
      </c>
      <c r="B146" s="18" t="s">
        <v>318</v>
      </c>
      <c r="C146" s="18" t="s">
        <v>322</v>
      </c>
      <c r="D146" s="19">
        <v>1825</v>
      </c>
      <c r="E146" s="18" t="s">
        <v>13</v>
      </c>
      <c r="F146" s="19">
        <v>6183440</v>
      </c>
      <c r="G146" s="18" t="s">
        <v>14</v>
      </c>
      <c r="H146" s="18" t="s">
        <v>15</v>
      </c>
      <c r="I146" s="20">
        <v>185</v>
      </c>
      <c r="J146" s="21">
        <v>0.98385815710000002</v>
      </c>
      <c r="K146" s="22">
        <f t="shared" si="2"/>
        <v>1.8201375906350001</v>
      </c>
      <c r="L146" s="22"/>
      <c r="M146" s="22"/>
      <c r="N146" s="22"/>
    </row>
    <row r="147" spans="1:14" x14ac:dyDescent="0.25">
      <c r="A147" s="18" t="s">
        <v>321</v>
      </c>
      <c r="B147" s="18" t="s">
        <v>318</v>
      </c>
      <c r="C147" s="18" t="s">
        <v>323</v>
      </c>
      <c r="D147" s="19">
        <v>1825</v>
      </c>
      <c r="E147" s="18" t="s">
        <v>13</v>
      </c>
      <c r="F147" s="19">
        <v>6183440</v>
      </c>
      <c r="G147" s="18" t="s">
        <v>14</v>
      </c>
      <c r="H147" s="18" t="s">
        <v>15</v>
      </c>
      <c r="I147" s="20">
        <v>372.2</v>
      </c>
      <c r="J147" s="21">
        <v>0.84886666669999999</v>
      </c>
      <c r="K147" s="22">
        <f t="shared" si="2"/>
        <v>3.1594817334573997</v>
      </c>
      <c r="L147" s="22"/>
      <c r="M147" s="22"/>
      <c r="N147" s="22"/>
    </row>
    <row r="148" spans="1:14" x14ac:dyDescent="0.25">
      <c r="A148" s="18" t="s">
        <v>324</v>
      </c>
      <c r="B148" s="18" t="s">
        <v>325</v>
      </c>
      <c r="C148" s="18" t="s">
        <v>326</v>
      </c>
      <c r="D148" s="19">
        <v>1825</v>
      </c>
      <c r="E148" s="18" t="s">
        <v>13</v>
      </c>
      <c r="F148" s="19">
        <v>6183440</v>
      </c>
      <c r="G148" s="18" t="s">
        <v>14</v>
      </c>
      <c r="H148" s="18" t="s">
        <v>15</v>
      </c>
      <c r="I148" s="20">
        <v>25</v>
      </c>
      <c r="J148" s="21">
        <v>1.07</v>
      </c>
      <c r="K148" s="22">
        <f t="shared" si="2"/>
        <v>0.26750000000000002</v>
      </c>
      <c r="L148" s="22"/>
      <c r="M148" s="22"/>
      <c r="N148" s="22"/>
    </row>
    <row r="149" spans="1:14" x14ac:dyDescent="0.25">
      <c r="A149" s="18" t="s">
        <v>324</v>
      </c>
      <c r="B149" s="18" t="s">
        <v>325</v>
      </c>
      <c r="C149" s="18" t="s">
        <v>327</v>
      </c>
      <c r="D149" s="19">
        <v>1825</v>
      </c>
      <c r="E149" s="18" t="s">
        <v>13</v>
      </c>
      <c r="F149" s="19">
        <v>6183440</v>
      </c>
      <c r="G149" s="18" t="s">
        <v>14</v>
      </c>
      <c r="H149" s="18" t="s">
        <v>15</v>
      </c>
      <c r="I149" s="20">
        <v>21</v>
      </c>
      <c r="J149" s="21">
        <v>0.89166666670000005</v>
      </c>
      <c r="K149" s="22">
        <f t="shared" si="2"/>
        <v>0.18725000000699998</v>
      </c>
      <c r="L149" s="22"/>
      <c r="M149" s="22"/>
      <c r="N149" s="22"/>
    </row>
    <row r="150" spans="1:14" x14ac:dyDescent="0.25">
      <c r="A150" s="18" t="s">
        <v>328</v>
      </c>
      <c r="B150" s="18" t="s">
        <v>325</v>
      </c>
      <c r="C150" s="18" t="s">
        <v>326</v>
      </c>
      <c r="D150" s="19">
        <v>1825</v>
      </c>
      <c r="E150" s="18" t="s">
        <v>13</v>
      </c>
      <c r="F150" s="19">
        <v>6183440</v>
      </c>
      <c r="G150" s="18" t="s">
        <v>14</v>
      </c>
      <c r="H150" s="18" t="s">
        <v>15</v>
      </c>
      <c r="I150" s="20">
        <v>25</v>
      </c>
      <c r="J150" s="21">
        <v>1.07</v>
      </c>
      <c r="K150" s="22">
        <f t="shared" si="2"/>
        <v>0.26750000000000002</v>
      </c>
      <c r="L150" s="22"/>
      <c r="M150" s="22"/>
      <c r="N150" s="22"/>
    </row>
    <row r="151" spans="1:14" x14ac:dyDescent="0.25">
      <c r="A151" s="18" t="s">
        <v>328</v>
      </c>
      <c r="B151" s="18" t="s">
        <v>325</v>
      </c>
      <c r="C151" s="18" t="s">
        <v>327</v>
      </c>
      <c r="D151" s="19">
        <v>1825</v>
      </c>
      <c r="E151" s="18" t="s">
        <v>13</v>
      </c>
      <c r="F151" s="19">
        <v>6183440</v>
      </c>
      <c r="G151" s="18" t="s">
        <v>14</v>
      </c>
      <c r="H151" s="18" t="s">
        <v>15</v>
      </c>
      <c r="I151" s="20">
        <v>21</v>
      </c>
      <c r="J151" s="21">
        <v>0.89166666670000005</v>
      </c>
      <c r="K151" s="22">
        <f t="shared" si="2"/>
        <v>0.18725000000699998</v>
      </c>
      <c r="L151" s="22"/>
      <c r="M151" s="22"/>
      <c r="N151" s="22"/>
    </row>
    <row r="152" spans="1:14" x14ac:dyDescent="0.25">
      <c r="A152" s="18" t="s">
        <v>329</v>
      </c>
      <c r="B152" s="18" t="s">
        <v>318</v>
      </c>
      <c r="C152" s="18" t="s">
        <v>320</v>
      </c>
      <c r="D152" s="19">
        <v>1825</v>
      </c>
      <c r="E152" s="18" t="s">
        <v>13</v>
      </c>
      <c r="F152" s="19">
        <v>6183440</v>
      </c>
      <c r="G152" s="18" t="s">
        <v>14</v>
      </c>
      <c r="H152" s="18" t="s">
        <v>15</v>
      </c>
      <c r="I152" s="20">
        <v>93.1</v>
      </c>
      <c r="J152" s="21">
        <v>0.84886666669999999</v>
      </c>
      <c r="K152" s="22">
        <f t="shared" si="2"/>
        <v>0.79029486669769999</v>
      </c>
      <c r="L152" s="22"/>
      <c r="M152" s="22"/>
      <c r="N152" s="22"/>
    </row>
    <row r="153" spans="1:14" x14ac:dyDescent="0.25">
      <c r="A153" s="18" t="s">
        <v>329</v>
      </c>
      <c r="B153" s="18" t="s">
        <v>318</v>
      </c>
      <c r="C153" s="18" t="s">
        <v>330</v>
      </c>
      <c r="D153" s="19">
        <v>1825</v>
      </c>
      <c r="E153" s="18" t="s">
        <v>13</v>
      </c>
      <c r="F153" s="19">
        <v>6183440</v>
      </c>
      <c r="G153" s="18" t="s">
        <v>14</v>
      </c>
      <c r="H153" s="18" t="s">
        <v>15</v>
      </c>
      <c r="I153" s="20">
        <v>80</v>
      </c>
      <c r="J153" s="21">
        <v>0.98385815710000002</v>
      </c>
      <c r="K153" s="22">
        <f t="shared" si="2"/>
        <v>0.78708652568000004</v>
      </c>
      <c r="L153" s="22"/>
      <c r="M153" s="22"/>
      <c r="N153" s="22"/>
    </row>
    <row r="154" spans="1:14" x14ac:dyDescent="0.25">
      <c r="A154" s="18" t="s">
        <v>331</v>
      </c>
      <c r="B154" s="18" t="s">
        <v>332</v>
      </c>
      <c r="C154" s="18" t="s">
        <v>333</v>
      </c>
      <c r="D154" s="19">
        <v>1825</v>
      </c>
      <c r="E154" s="18" t="s">
        <v>13</v>
      </c>
      <c r="F154" s="19">
        <v>6183440</v>
      </c>
      <c r="G154" s="18" t="s">
        <v>14</v>
      </c>
      <c r="H154" s="18" t="s">
        <v>15</v>
      </c>
      <c r="I154" s="20">
        <v>9</v>
      </c>
      <c r="J154" s="21">
        <v>1.9677163143</v>
      </c>
      <c r="K154" s="22">
        <f t="shared" si="2"/>
        <v>0.17709446828699998</v>
      </c>
      <c r="L154" s="22"/>
      <c r="M154" s="22"/>
      <c r="N154" s="22"/>
    </row>
    <row r="155" spans="1:14" x14ac:dyDescent="0.25">
      <c r="A155" s="18" t="s">
        <v>331</v>
      </c>
      <c r="B155" s="18" t="s">
        <v>332</v>
      </c>
      <c r="C155" s="18" t="s">
        <v>334</v>
      </c>
      <c r="D155" s="19">
        <v>1825</v>
      </c>
      <c r="E155" s="18" t="s">
        <v>13</v>
      </c>
      <c r="F155" s="19">
        <v>6183440</v>
      </c>
      <c r="G155" s="18" t="s">
        <v>14</v>
      </c>
      <c r="H155" s="18" t="s">
        <v>15</v>
      </c>
      <c r="I155" s="20">
        <v>54</v>
      </c>
      <c r="J155" s="21">
        <v>1.640091548</v>
      </c>
      <c r="K155" s="22">
        <f t="shared" si="2"/>
        <v>0.88564943592000001</v>
      </c>
      <c r="L155" s="22"/>
      <c r="M155" s="22"/>
      <c r="N155" s="22"/>
    </row>
    <row r="156" spans="1:14" x14ac:dyDescent="0.25">
      <c r="A156" s="18" t="s">
        <v>335</v>
      </c>
      <c r="B156" s="18" t="s">
        <v>332</v>
      </c>
      <c r="C156" s="18" t="s">
        <v>333</v>
      </c>
      <c r="D156" s="19">
        <v>1825</v>
      </c>
      <c r="E156" s="18" t="s">
        <v>13</v>
      </c>
      <c r="F156" s="19">
        <v>6183440</v>
      </c>
      <c r="G156" s="18" t="s">
        <v>14</v>
      </c>
      <c r="H156" s="18" t="s">
        <v>15</v>
      </c>
      <c r="I156" s="20">
        <v>70</v>
      </c>
      <c r="J156" s="21">
        <v>1.9677163143</v>
      </c>
      <c r="K156" s="22">
        <f t="shared" si="2"/>
        <v>1.37740142001</v>
      </c>
      <c r="L156" s="22"/>
      <c r="M156" s="22"/>
      <c r="N156" s="22"/>
    </row>
    <row r="157" spans="1:14" x14ac:dyDescent="0.25">
      <c r="A157" s="18" t="s">
        <v>335</v>
      </c>
      <c r="B157" s="18" t="s">
        <v>332</v>
      </c>
      <c r="C157" s="18" t="s">
        <v>334</v>
      </c>
      <c r="D157" s="19">
        <v>1825</v>
      </c>
      <c r="E157" s="18" t="s">
        <v>13</v>
      </c>
      <c r="F157" s="19">
        <v>6183440</v>
      </c>
      <c r="G157" s="18" t="s">
        <v>14</v>
      </c>
      <c r="H157" s="18" t="s">
        <v>15</v>
      </c>
      <c r="I157" s="20">
        <v>420</v>
      </c>
      <c r="J157" s="21">
        <v>1.640091548</v>
      </c>
      <c r="K157" s="22">
        <f t="shared" si="2"/>
        <v>6.8883845016</v>
      </c>
      <c r="L157" s="22"/>
      <c r="M157" s="22"/>
      <c r="N157" s="22"/>
    </row>
    <row r="158" spans="1:14" x14ac:dyDescent="0.25">
      <c r="A158" s="18" t="s">
        <v>336</v>
      </c>
      <c r="B158" s="18" t="s">
        <v>332</v>
      </c>
      <c r="C158" s="18" t="s">
        <v>333</v>
      </c>
      <c r="D158" s="19">
        <v>1825</v>
      </c>
      <c r="E158" s="18" t="s">
        <v>13</v>
      </c>
      <c r="F158" s="19">
        <v>6183440</v>
      </c>
      <c r="G158" s="18" t="s">
        <v>14</v>
      </c>
      <c r="H158" s="18" t="s">
        <v>15</v>
      </c>
      <c r="I158" s="20">
        <v>9</v>
      </c>
      <c r="J158" s="21">
        <v>1.9677163143</v>
      </c>
      <c r="K158" s="22">
        <f t="shared" si="2"/>
        <v>0.17709446828699998</v>
      </c>
      <c r="L158" s="22"/>
      <c r="M158" s="22"/>
      <c r="N158" s="22"/>
    </row>
    <row r="159" spans="1:14" x14ac:dyDescent="0.25">
      <c r="A159" s="18" t="s">
        <v>336</v>
      </c>
      <c r="B159" s="18" t="s">
        <v>332</v>
      </c>
      <c r="C159" s="18" t="s">
        <v>334</v>
      </c>
      <c r="D159" s="19">
        <v>1825</v>
      </c>
      <c r="E159" s="18" t="s">
        <v>13</v>
      </c>
      <c r="F159" s="19">
        <v>6183440</v>
      </c>
      <c r="G159" s="18" t="s">
        <v>14</v>
      </c>
      <c r="H159" s="18" t="s">
        <v>15</v>
      </c>
      <c r="I159" s="20">
        <v>54</v>
      </c>
      <c r="J159" s="21">
        <v>1.640091548</v>
      </c>
      <c r="K159" s="22">
        <f t="shared" si="2"/>
        <v>0.88564943592000001</v>
      </c>
      <c r="L159" s="22"/>
      <c r="M159" s="22"/>
      <c r="N159" s="22"/>
    </row>
    <row r="160" spans="1:14" x14ac:dyDescent="0.25">
      <c r="A160" s="18" t="s">
        <v>337</v>
      </c>
      <c r="B160" s="18" t="s">
        <v>332</v>
      </c>
      <c r="C160" s="18" t="s">
        <v>333</v>
      </c>
      <c r="D160" s="19">
        <v>1825</v>
      </c>
      <c r="E160" s="18" t="s">
        <v>13</v>
      </c>
      <c r="F160" s="19">
        <v>6183440</v>
      </c>
      <c r="G160" s="18" t="s">
        <v>14</v>
      </c>
      <c r="H160" s="18" t="s">
        <v>15</v>
      </c>
      <c r="I160" s="20">
        <v>9</v>
      </c>
      <c r="J160" s="21">
        <v>1.9677163143</v>
      </c>
      <c r="K160" s="22">
        <f t="shared" si="2"/>
        <v>0.17709446828699998</v>
      </c>
      <c r="L160" s="22"/>
      <c r="M160" s="22"/>
      <c r="N160" s="22"/>
    </row>
    <row r="161" spans="1:14" x14ac:dyDescent="0.25">
      <c r="A161" s="18" t="s">
        <v>337</v>
      </c>
      <c r="B161" s="18" t="s">
        <v>332</v>
      </c>
      <c r="C161" s="18" t="s">
        <v>334</v>
      </c>
      <c r="D161" s="19">
        <v>1825</v>
      </c>
      <c r="E161" s="18" t="s">
        <v>13</v>
      </c>
      <c r="F161" s="19">
        <v>6183440</v>
      </c>
      <c r="G161" s="18" t="s">
        <v>14</v>
      </c>
      <c r="H161" s="18" t="s">
        <v>15</v>
      </c>
      <c r="I161" s="20">
        <v>54</v>
      </c>
      <c r="J161" s="21">
        <v>1.640091548</v>
      </c>
      <c r="K161" s="22">
        <f t="shared" si="2"/>
        <v>0.88564943592000001</v>
      </c>
      <c r="L161" s="22"/>
      <c r="M161" s="22"/>
      <c r="N161" s="22"/>
    </row>
    <row r="162" spans="1:14" x14ac:dyDescent="0.25">
      <c r="A162" s="18" t="s">
        <v>338</v>
      </c>
      <c r="B162" s="18" t="s">
        <v>339</v>
      </c>
      <c r="C162" s="18" t="s">
        <v>340</v>
      </c>
      <c r="D162" s="18">
        <v>1825</v>
      </c>
      <c r="E162" s="18" t="s">
        <v>13</v>
      </c>
      <c r="F162" s="18">
        <v>6183440</v>
      </c>
      <c r="G162" s="18" t="s">
        <v>14</v>
      </c>
      <c r="H162" s="18" t="s">
        <v>15</v>
      </c>
      <c r="I162" s="18">
        <v>12</v>
      </c>
      <c r="J162" s="18">
        <v>2.14</v>
      </c>
      <c r="K162" s="22">
        <f t="shared" si="2"/>
        <v>0.25679999999999997</v>
      </c>
      <c r="L162" s="22"/>
      <c r="M162" s="22"/>
      <c r="N162" s="22"/>
    </row>
    <row r="163" spans="1:14" x14ac:dyDescent="0.25">
      <c r="A163" s="18" t="s">
        <v>338</v>
      </c>
      <c r="B163" s="18" t="s">
        <v>339</v>
      </c>
      <c r="C163" s="18" t="s">
        <v>341</v>
      </c>
      <c r="D163" s="18">
        <v>1825</v>
      </c>
      <c r="E163" s="18" t="s">
        <v>13</v>
      </c>
      <c r="F163" s="18">
        <v>6183440</v>
      </c>
      <c r="G163" s="18" t="s">
        <v>14</v>
      </c>
      <c r="H163" s="18" t="s">
        <v>15</v>
      </c>
      <c r="I163" s="18">
        <v>25.2</v>
      </c>
      <c r="J163" s="18">
        <v>1.528602</v>
      </c>
      <c r="K163" s="22">
        <f t="shared" si="2"/>
        <v>0.38520770399999998</v>
      </c>
      <c r="L163" s="22"/>
      <c r="M163" s="22"/>
      <c r="N163" s="22"/>
    </row>
    <row r="164" spans="1:14" x14ac:dyDescent="0.25">
      <c r="A164" s="18" t="s">
        <v>342</v>
      </c>
      <c r="B164" s="18" t="s">
        <v>339</v>
      </c>
      <c r="C164" s="18" t="s">
        <v>340</v>
      </c>
      <c r="D164" s="18">
        <v>1825</v>
      </c>
      <c r="E164" s="18" t="s">
        <v>13</v>
      </c>
      <c r="F164" s="18">
        <v>6183440</v>
      </c>
      <c r="G164" s="18" t="s">
        <v>14</v>
      </c>
      <c r="H164" s="18" t="s">
        <v>15</v>
      </c>
      <c r="I164" s="18">
        <v>23</v>
      </c>
      <c r="J164" s="18">
        <v>2.14</v>
      </c>
      <c r="K164" s="22">
        <f t="shared" si="2"/>
        <v>0.49220000000000008</v>
      </c>
      <c r="L164" s="22"/>
      <c r="M164" s="22"/>
      <c r="N164" s="22"/>
    </row>
    <row r="165" spans="1:14" x14ac:dyDescent="0.25">
      <c r="A165" s="18" t="s">
        <v>342</v>
      </c>
      <c r="B165" s="18" t="s">
        <v>339</v>
      </c>
      <c r="C165" s="18" t="s">
        <v>341</v>
      </c>
      <c r="D165" s="18">
        <v>1825</v>
      </c>
      <c r="E165" s="18" t="s">
        <v>13</v>
      </c>
      <c r="F165" s="18">
        <v>6183440</v>
      </c>
      <c r="G165" s="18" t="s">
        <v>14</v>
      </c>
      <c r="H165" s="18" t="s">
        <v>15</v>
      </c>
      <c r="I165" s="18">
        <v>49</v>
      </c>
      <c r="J165" s="18">
        <v>1.528602</v>
      </c>
      <c r="K165" s="22">
        <f t="shared" si="2"/>
        <v>0.74901498</v>
      </c>
      <c r="L165" s="22"/>
      <c r="M165" s="22"/>
      <c r="N165" s="22"/>
    </row>
    <row r="166" spans="1:14" x14ac:dyDescent="0.25">
      <c r="A166" s="18" t="s">
        <v>343</v>
      </c>
      <c r="B166" s="18" t="s">
        <v>339</v>
      </c>
      <c r="C166" s="18" t="s">
        <v>340</v>
      </c>
      <c r="D166" s="18">
        <v>1825</v>
      </c>
      <c r="E166" s="18" t="s">
        <v>13</v>
      </c>
      <c r="F166" s="18">
        <v>6183440</v>
      </c>
      <c r="G166" s="18" t="s">
        <v>14</v>
      </c>
      <c r="H166" s="18" t="s">
        <v>15</v>
      </c>
      <c r="I166" s="18">
        <v>92.2</v>
      </c>
      <c r="J166" s="18">
        <v>2.14</v>
      </c>
      <c r="K166" s="22">
        <f t="shared" si="2"/>
        <v>1.9730800000000002</v>
      </c>
      <c r="L166" s="22"/>
      <c r="M166" s="22"/>
      <c r="N166" s="22"/>
    </row>
    <row r="167" spans="1:14" x14ac:dyDescent="0.25">
      <c r="A167" s="18" t="s">
        <v>343</v>
      </c>
      <c r="B167" s="18" t="s">
        <v>339</v>
      </c>
      <c r="C167" s="18" t="s">
        <v>341</v>
      </c>
      <c r="D167" s="18">
        <v>1825</v>
      </c>
      <c r="E167" s="18" t="s">
        <v>13</v>
      </c>
      <c r="F167" s="18">
        <v>6183440</v>
      </c>
      <c r="G167" s="18" t="s">
        <v>14</v>
      </c>
      <c r="H167" s="18" t="s">
        <v>15</v>
      </c>
      <c r="I167" s="18">
        <v>196</v>
      </c>
      <c r="J167" s="18">
        <v>1.528602</v>
      </c>
      <c r="K167" s="22">
        <f t="shared" si="2"/>
        <v>2.99605992</v>
      </c>
      <c r="L167" s="22"/>
      <c r="M167" s="22"/>
      <c r="N167" s="22"/>
    </row>
    <row r="168" spans="1:14" x14ac:dyDescent="0.25">
      <c r="A168" s="18" t="s">
        <v>344</v>
      </c>
      <c r="B168" s="18" t="s">
        <v>339</v>
      </c>
      <c r="C168" s="18" t="s">
        <v>340</v>
      </c>
      <c r="D168" s="18">
        <v>1825</v>
      </c>
      <c r="E168" s="18" t="s">
        <v>13</v>
      </c>
      <c r="F168" s="18">
        <v>6183440</v>
      </c>
      <c r="G168" s="18" t="s">
        <v>14</v>
      </c>
      <c r="H168" s="18" t="s">
        <v>15</v>
      </c>
      <c r="I168" s="18">
        <v>12</v>
      </c>
      <c r="J168" s="18">
        <v>2.14</v>
      </c>
      <c r="K168" s="22">
        <f t="shared" si="2"/>
        <v>0.25679999999999997</v>
      </c>
      <c r="L168" s="22"/>
      <c r="M168" s="22"/>
      <c r="N168" s="22"/>
    </row>
    <row r="169" spans="1:14" x14ac:dyDescent="0.25">
      <c r="A169" s="18" t="s">
        <v>344</v>
      </c>
      <c r="B169" s="18" t="s">
        <v>339</v>
      </c>
      <c r="C169" s="18" t="s">
        <v>341</v>
      </c>
      <c r="D169" s="18">
        <v>1825</v>
      </c>
      <c r="E169" s="18" t="s">
        <v>13</v>
      </c>
      <c r="F169" s="18">
        <v>6183440</v>
      </c>
      <c r="G169" s="18" t="s">
        <v>14</v>
      </c>
      <c r="H169" s="18" t="s">
        <v>15</v>
      </c>
      <c r="I169" s="18">
        <v>25.2</v>
      </c>
      <c r="J169" s="18">
        <v>1.528602</v>
      </c>
      <c r="K169" s="22">
        <f t="shared" si="2"/>
        <v>0.38520770399999998</v>
      </c>
      <c r="L169" s="22"/>
      <c r="M169" s="22"/>
      <c r="N169" s="22"/>
    </row>
    <row r="170" spans="1:14" x14ac:dyDescent="0.25">
      <c r="A170" s="18" t="s">
        <v>345</v>
      </c>
      <c r="B170" s="18" t="s">
        <v>346</v>
      </c>
      <c r="C170" s="18" t="s">
        <v>347</v>
      </c>
      <c r="D170" s="18">
        <v>1825</v>
      </c>
      <c r="E170" s="18" t="s">
        <v>13</v>
      </c>
      <c r="F170" s="18">
        <v>6183440</v>
      </c>
      <c r="G170" s="18" t="s">
        <v>14</v>
      </c>
      <c r="H170" s="18" t="s">
        <v>15</v>
      </c>
      <c r="I170" s="18">
        <v>19.2</v>
      </c>
      <c r="J170" s="18">
        <v>1.9769645810000001</v>
      </c>
      <c r="K170" s="22">
        <f t="shared" si="2"/>
        <v>0.37957719955199998</v>
      </c>
      <c r="L170" s="22"/>
      <c r="M170" s="22"/>
      <c r="N170" s="22"/>
    </row>
    <row r="171" spans="1:14" x14ac:dyDescent="0.25">
      <c r="A171" s="18" t="s">
        <v>345</v>
      </c>
      <c r="B171" s="18" t="s">
        <v>346</v>
      </c>
      <c r="C171" s="18" t="s">
        <v>348</v>
      </c>
      <c r="D171" s="19">
        <v>1825</v>
      </c>
      <c r="E171" s="18" t="s">
        <v>13</v>
      </c>
      <c r="F171" s="19">
        <v>6183440</v>
      </c>
      <c r="G171" s="18" t="s">
        <v>14</v>
      </c>
      <c r="H171" s="18" t="s">
        <v>15</v>
      </c>
      <c r="I171" s="20">
        <v>45</v>
      </c>
      <c r="J171" s="21">
        <v>1.6444205238</v>
      </c>
      <c r="K171" s="22">
        <f t="shared" si="2"/>
        <v>0.73998923571000008</v>
      </c>
      <c r="L171" s="22"/>
      <c r="M171" s="22"/>
      <c r="N171" s="22"/>
    </row>
    <row r="172" spans="1:14" x14ac:dyDescent="0.25">
      <c r="A172" s="18" t="s">
        <v>349</v>
      </c>
      <c r="B172" s="18" t="s">
        <v>346</v>
      </c>
      <c r="C172" s="18" t="s">
        <v>350</v>
      </c>
      <c r="D172" s="19">
        <v>1825</v>
      </c>
      <c r="E172" s="18" t="s">
        <v>13</v>
      </c>
      <c r="F172" s="19">
        <v>6183440</v>
      </c>
      <c r="G172" s="18" t="s">
        <v>14</v>
      </c>
      <c r="H172" s="18" t="s">
        <v>15</v>
      </c>
      <c r="I172" s="20">
        <v>148</v>
      </c>
      <c r="J172" s="21">
        <v>1.9769645810000001</v>
      </c>
      <c r="K172" s="22">
        <f t="shared" si="2"/>
        <v>2.9259075798800001</v>
      </c>
      <c r="L172" s="22"/>
      <c r="M172" s="22"/>
      <c r="N172" s="22"/>
    </row>
    <row r="173" spans="1:14" x14ac:dyDescent="0.25">
      <c r="A173" s="18" t="s">
        <v>349</v>
      </c>
      <c r="B173" s="18" t="s">
        <v>346</v>
      </c>
      <c r="C173" s="18" t="s">
        <v>351</v>
      </c>
      <c r="D173" s="19">
        <v>1825</v>
      </c>
      <c r="E173" s="18" t="s">
        <v>13</v>
      </c>
      <c r="F173" s="19">
        <v>6183440</v>
      </c>
      <c r="G173" s="18" t="s">
        <v>14</v>
      </c>
      <c r="H173" s="18" t="s">
        <v>15</v>
      </c>
      <c r="I173" s="20">
        <v>338</v>
      </c>
      <c r="J173" s="21">
        <v>1.6444205238</v>
      </c>
      <c r="K173" s="22">
        <f t="shared" si="2"/>
        <v>5.5581413704439999</v>
      </c>
      <c r="L173" s="22"/>
      <c r="M173" s="22"/>
      <c r="N173" s="22"/>
    </row>
    <row r="174" spans="1:14" x14ac:dyDescent="0.25">
      <c r="A174" s="18" t="s">
        <v>352</v>
      </c>
      <c r="B174" s="18" t="s">
        <v>353</v>
      </c>
      <c r="C174" s="18" t="s">
        <v>354</v>
      </c>
      <c r="D174" s="19">
        <v>1825</v>
      </c>
      <c r="E174" s="18" t="s">
        <v>13</v>
      </c>
      <c r="F174" s="19">
        <v>6183440</v>
      </c>
      <c r="G174" s="18" t="s">
        <v>14</v>
      </c>
      <c r="H174" s="18" t="s">
        <v>15</v>
      </c>
      <c r="I174" s="20">
        <v>19.3</v>
      </c>
      <c r="J174" s="21">
        <v>1.9677163143</v>
      </c>
      <c r="K174" s="22">
        <f t="shared" si="2"/>
        <v>0.37976924865990003</v>
      </c>
      <c r="L174" s="22"/>
      <c r="M174" s="22"/>
      <c r="N174" s="22"/>
    </row>
    <row r="175" spans="1:14" x14ac:dyDescent="0.25">
      <c r="A175" s="18" t="s">
        <v>352</v>
      </c>
      <c r="B175" s="18" t="s">
        <v>353</v>
      </c>
      <c r="C175" s="18" t="s">
        <v>355</v>
      </c>
      <c r="D175" s="19">
        <v>1825</v>
      </c>
      <c r="E175" s="18" t="s">
        <v>13</v>
      </c>
      <c r="F175" s="19">
        <v>6183440</v>
      </c>
      <c r="G175" s="18" t="s">
        <v>14</v>
      </c>
      <c r="H175" s="18" t="s">
        <v>15</v>
      </c>
      <c r="I175" s="20">
        <v>45</v>
      </c>
      <c r="J175" s="21">
        <v>1.640091548</v>
      </c>
      <c r="K175" s="22">
        <f t="shared" si="2"/>
        <v>0.7380411966</v>
      </c>
      <c r="L175" s="22"/>
      <c r="M175" s="22"/>
      <c r="N175" s="22"/>
    </row>
    <row r="176" spans="1:14" x14ac:dyDescent="0.25">
      <c r="A176" s="18" t="s">
        <v>356</v>
      </c>
      <c r="B176" s="18" t="s">
        <v>353</v>
      </c>
      <c r="C176" s="18" t="s">
        <v>354</v>
      </c>
      <c r="D176" s="19">
        <v>1825</v>
      </c>
      <c r="E176" s="18" t="s">
        <v>13</v>
      </c>
      <c r="F176" s="19">
        <v>6183440</v>
      </c>
      <c r="G176" s="18" t="s">
        <v>14</v>
      </c>
      <c r="H176" s="18" t="s">
        <v>15</v>
      </c>
      <c r="I176" s="20">
        <v>19.3</v>
      </c>
      <c r="J176" s="21">
        <v>1.9677163143</v>
      </c>
      <c r="K176" s="22">
        <f t="shared" si="2"/>
        <v>0.37976924865990003</v>
      </c>
      <c r="L176" s="22"/>
      <c r="M176" s="22"/>
      <c r="N176" s="22"/>
    </row>
    <row r="177" spans="1:14" x14ac:dyDescent="0.25">
      <c r="A177" s="18" t="s">
        <v>356</v>
      </c>
      <c r="B177" s="18" t="s">
        <v>353</v>
      </c>
      <c r="C177" s="18" t="s">
        <v>355</v>
      </c>
      <c r="D177" s="19">
        <v>1825</v>
      </c>
      <c r="E177" s="18" t="s">
        <v>13</v>
      </c>
      <c r="F177" s="19">
        <v>6183440</v>
      </c>
      <c r="G177" s="18" t="s">
        <v>14</v>
      </c>
      <c r="H177" s="18" t="s">
        <v>15</v>
      </c>
      <c r="I177" s="20">
        <v>45</v>
      </c>
      <c r="J177" s="21">
        <v>1.640091548</v>
      </c>
      <c r="K177" s="22">
        <f t="shared" si="2"/>
        <v>0.7380411966</v>
      </c>
      <c r="L177" s="22"/>
      <c r="M177" s="22"/>
      <c r="N177" s="22"/>
    </row>
    <row r="178" spans="1:14" x14ac:dyDescent="0.25">
      <c r="A178" s="18" t="s">
        <v>357</v>
      </c>
      <c r="B178" s="18" t="s">
        <v>358</v>
      </c>
      <c r="C178" s="18" t="s">
        <v>359</v>
      </c>
      <c r="D178" s="19">
        <v>1825</v>
      </c>
      <c r="E178" s="18" t="s">
        <v>13</v>
      </c>
      <c r="F178" s="19">
        <v>6183440</v>
      </c>
      <c r="G178" s="18" t="s">
        <v>14</v>
      </c>
      <c r="H178" s="18" t="s">
        <v>15</v>
      </c>
      <c r="I178" s="20">
        <v>12.8</v>
      </c>
      <c r="J178" s="21">
        <v>9.5489308699999997E-2</v>
      </c>
      <c r="K178" s="22">
        <f t="shared" si="2"/>
        <v>1.22226315136E-2</v>
      </c>
      <c r="L178" s="22"/>
      <c r="M178" s="22"/>
      <c r="N178" s="22"/>
    </row>
    <row r="179" spans="1:14" x14ac:dyDescent="0.25">
      <c r="A179" s="18" t="s">
        <v>357</v>
      </c>
      <c r="B179" s="18" t="s">
        <v>358</v>
      </c>
      <c r="C179" s="18" t="s">
        <v>360</v>
      </c>
      <c r="D179" s="19">
        <v>1825</v>
      </c>
      <c r="E179" s="18" t="s">
        <v>13</v>
      </c>
      <c r="F179" s="19">
        <v>6183440</v>
      </c>
      <c r="G179" s="18" t="s">
        <v>14</v>
      </c>
      <c r="H179" s="18" t="s">
        <v>15</v>
      </c>
      <c r="I179" s="20">
        <v>3.1</v>
      </c>
      <c r="J179" s="21">
        <v>0.77229877229999999</v>
      </c>
      <c r="K179" s="22">
        <f t="shared" si="2"/>
        <v>2.3941261941300002E-2</v>
      </c>
      <c r="L179" s="22"/>
      <c r="M179" s="22"/>
      <c r="N179" s="22"/>
    </row>
    <row r="180" spans="1:14" x14ac:dyDescent="0.25">
      <c r="A180" s="18" t="s">
        <v>361</v>
      </c>
      <c r="B180" s="18" t="s">
        <v>362</v>
      </c>
      <c r="C180" s="18" t="s">
        <v>363</v>
      </c>
      <c r="D180" s="19">
        <v>1825</v>
      </c>
      <c r="E180" s="18" t="s">
        <v>13</v>
      </c>
      <c r="F180" s="19">
        <v>6183440</v>
      </c>
      <c r="G180" s="18" t="s">
        <v>14</v>
      </c>
      <c r="H180" s="18" t="s">
        <v>15</v>
      </c>
      <c r="I180" s="20">
        <v>2.5</v>
      </c>
      <c r="J180" s="21">
        <v>9.3257542700000001E-2</v>
      </c>
      <c r="K180" s="22">
        <f t="shared" si="2"/>
        <v>2.3314385675E-3</v>
      </c>
      <c r="L180" s="22"/>
      <c r="M180" s="22"/>
      <c r="N180" s="22"/>
    </row>
    <row r="181" spans="1:14" x14ac:dyDescent="0.25">
      <c r="A181" s="18" t="s">
        <v>361</v>
      </c>
      <c r="B181" s="18" t="s">
        <v>362</v>
      </c>
      <c r="C181" s="18" t="s">
        <v>364</v>
      </c>
      <c r="D181" s="19">
        <v>1825</v>
      </c>
      <c r="E181" s="18" t="s">
        <v>13</v>
      </c>
      <c r="F181" s="19">
        <v>6183440</v>
      </c>
      <c r="G181" s="18" t="s">
        <v>14</v>
      </c>
      <c r="H181" s="18" t="s">
        <v>15</v>
      </c>
      <c r="I181" s="20">
        <v>2.5</v>
      </c>
      <c r="J181" s="21">
        <v>9.3257542700000001E-2</v>
      </c>
      <c r="K181" s="22">
        <f t="shared" si="2"/>
        <v>2.3314385675E-3</v>
      </c>
      <c r="L181" s="22"/>
      <c r="M181" s="22"/>
      <c r="N181" s="22"/>
    </row>
    <row r="182" spans="1:14" x14ac:dyDescent="0.25">
      <c r="A182" s="18" t="s">
        <v>365</v>
      </c>
      <c r="B182" s="18" t="s">
        <v>366</v>
      </c>
      <c r="C182" s="18" t="s">
        <v>367</v>
      </c>
      <c r="D182" s="19">
        <v>1825</v>
      </c>
      <c r="E182" s="18" t="s">
        <v>13</v>
      </c>
      <c r="F182" s="19">
        <v>6183440</v>
      </c>
      <c r="G182" s="18" t="s">
        <v>14</v>
      </c>
      <c r="H182" s="18" t="s">
        <v>15</v>
      </c>
      <c r="I182" s="20">
        <v>2.5</v>
      </c>
      <c r="J182" s="21">
        <v>9.3257542700000001E-2</v>
      </c>
      <c r="K182" s="22">
        <f t="shared" si="2"/>
        <v>2.3314385675E-3</v>
      </c>
      <c r="L182" s="22"/>
      <c r="M182" s="22"/>
      <c r="N182" s="22"/>
    </row>
    <row r="183" spans="1:14" ht="22.5" x14ac:dyDescent="0.25">
      <c r="A183" s="18" t="s">
        <v>368</v>
      </c>
      <c r="B183" s="18" t="s">
        <v>369</v>
      </c>
      <c r="C183" s="18" t="s">
        <v>370</v>
      </c>
      <c r="D183" s="19">
        <v>9290</v>
      </c>
      <c r="E183" s="18" t="s">
        <v>34</v>
      </c>
      <c r="F183" s="23"/>
      <c r="G183" s="18" t="s">
        <v>35</v>
      </c>
      <c r="H183" s="18" t="s">
        <v>15</v>
      </c>
      <c r="I183" s="20">
        <v>5.5</v>
      </c>
      <c r="J183" s="21">
        <v>4.8019799999999999E-4</v>
      </c>
      <c r="K183" s="22">
        <f t="shared" si="2"/>
        <v>2.6410890000000001E-5</v>
      </c>
      <c r="L183" s="22"/>
      <c r="M183" s="22"/>
      <c r="N183" s="22"/>
    </row>
    <row r="184" spans="1:14" ht="22.5" x14ac:dyDescent="0.25">
      <c r="A184" s="18" t="s">
        <v>371</v>
      </c>
      <c r="B184" s="18" t="s">
        <v>369</v>
      </c>
      <c r="C184" s="18" t="s">
        <v>370</v>
      </c>
      <c r="D184" s="19">
        <v>9290</v>
      </c>
      <c r="E184" s="18" t="s">
        <v>34</v>
      </c>
      <c r="F184" s="23"/>
      <c r="G184" s="18" t="s">
        <v>35</v>
      </c>
      <c r="H184" s="18" t="s">
        <v>15</v>
      </c>
      <c r="I184" s="20">
        <v>5.5</v>
      </c>
      <c r="J184" s="21">
        <v>4.8019799999999999E-4</v>
      </c>
      <c r="K184" s="22">
        <f t="shared" si="2"/>
        <v>2.6410890000000001E-5</v>
      </c>
      <c r="L184" s="22"/>
      <c r="M184" s="22"/>
      <c r="N184" s="22"/>
    </row>
    <row r="185" spans="1:14" x14ac:dyDescent="0.25">
      <c r="A185" s="18" t="s">
        <v>372</v>
      </c>
      <c r="B185" s="18" t="s">
        <v>373</v>
      </c>
      <c r="C185" s="18" t="s">
        <v>374</v>
      </c>
      <c r="D185" s="19">
        <v>1825</v>
      </c>
      <c r="E185" s="18" t="s">
        <v>13</v>
      </c>
      <c r="F185" s="19">
        <v>6183440</v>
      </c>
      <c r="G185" s="18" t="s">
        <v>14</v>
      </c>
      <c r="H185" s="18" t="s">
        <v>15</v>
      </c>
      <c r="I185" s="20">
        <v>11.35</v>
      </c>
      <c r="J185" s="21">
        <v>0.20759390999999999</v>
      </c>
      <c r="K185" s="22">
        <f t="shared" si="2"/>
        <v>2.3561908784999995E-2</v>
      </c>
      <c r="L185" s="22"/>
      <c r="M185" s="22"/>
      <c r="N185" s="22"/>
    </row>
    <row r="186" spans="1:14" x14ac:dyDescent="0.25">
      <c r="A186" s="18" t="s">
        <v>372</v>
      </c>
      <c r="B186" s="18" t="s">
        <v>373</v>
      </c>
      <c r="C186" s="18" t="s">
        <v>375</v>
      </c>
      <c r="D186" s="19">
        <v>1825</v>
      </c>
      <c r="E186" s="18" t="s">
        <v>13</v>
      </c>
      <c r="F186" s="19">
        <v>6183440</v>
      </c>
      <c r="G186" s="18" t="s">
        <v>14</v>
      </c>
      <c r="H186" s="18" t="s">
        <v>15</v>
      </c>
      <c r="I186" s="20">
        <v>7.24</v>
      </c>
      <c r="J186" s="21">
        <v>0.25949238749999998</v>
      </c>
      <c r="K186" s="22">
        <f t="shared" si="2"/>
        <v>1.8787248854999997E-2</v>
      </c>
      <c r="L186" s="22"/>
      <c r="M186" s="22"/>
      <c r="N186" s="22"/>
    </row>
    <row r="187" spans="1:14" x14ac:dyDescent="0.25">
      <c r="A187" s="18" t="s">
        <v>376</v>
      </c>
      <c r="B187" s="18" t="s">
        <v>377</v>
      </c>
      <c r="C187" s="18" t="s">
        <v>378</v>
      </c>
      <c r="D187" s="19">
        <v>1825</v>
      </c>
      <c r="E187" s="18" t="s">
        <v>13</v>
      </c>
      <c r="F187" s="19">
        <v>6183440</v>
      </c>
      <c r="G187" s="18" t="s">
        <v>14</v>
      </c>
      <c r="H187" s="18" t="s">
        <v>15</v>
      </c>
      <c r="I187" s="20">
        <v>11.4</v>
      </c>
      <c r="J187" s="21">
        <v>0.20553852480000001</v>
      </c>
      <c r="K187" s="22">
        <f t="shared" si="2"/>
        <v>2.3431391827200002E-2</v>
      </c>
      <c r="L187" s="22"/>
      <c r="M187" s="22"/>
      <c r="N187" s="22"/>
    </row>
    <row r="188" spans="1:14" x14ac:dyDescent="0.25">
      <c r="A188" s="18" t="s">
        <v>379</v>
      </c>
      <c r="B188" s="18" t="s">
        <v>380</v>
      </c>
      <c r="C188" s="18" t="s">
        <v>381</v>
      </c>
      <c r="D188" s="19">
        <v>1825</v>
      </c>
      <c r="E188" s="18" t="s">
        <v>13</v>
      </c>
      <c r="F188" s="19">
        <v>6183440</v>
      </c>
      <c r="G188" s="18" t="s">
        <v>14</v>
      </c>
      <c r="H188" s="18" t="s">
        <v>15</v>
      </c>
      <c r="I188" s="20">
        <v>192</v>
      </c>
      <c r="J188" s="21">
        <v>1.0382163203000001</v>
      </c>
      <c r="K188" s="22">
        <f t="shared" si="2"/>
        <v>1.9933753349760002</v>
      </c>
      <c r="L188" s="22"/>
      <c r="M188" s="22"/>
      <c r="N188" s="22"/>
    </row>
    <row r="189" spans="1:14" ht="22.5" x14ac:dyDescent="0.25">
      <c r="A189" s="18" t="s">
        <v>382</v>
      </c>
      <c r="B189" s="18" t="s">
        <v>383</v>
      </c>
      <c r="C189" s="18" t="s">
        <v>384</v>
      </c>
      <c r="D189" s="19">
        <v>1825</v>
      </c>
      <c r="E189" s="18" t="s">
        <v>13</v>
      </c>
      <c r="F189" s="19">
        <v>6183440</v>
      </c>
      <c r="G189" s="18" t="s">
        <v>14</v>
      </c>
      <c r="H189" s="18" t="s">
        <v>15</v>
      </c>
      <c r="I189" s="20">
        <v>60</v>
      </c>
      <c r="J189" s="21">
        <v>1.033051065</v>
      </c>
      <c r="K189" s="22">
        <f t="shared" si="2"/>
        <v>0.61983063900000002</v>
      </c>
      <c r="L189" s="22"/>
      <c r="M189" s="22"/>
      <c r="N189" s="22"/>
    </row>
    <row r="190" spans="1:14" ht="22.5" x14ac:dyDescent="0.25">
      <c r="A190" s="18" t="s">
        <v>385</v>
      </c>
      <c r="B190" s="18" t="s">
        <v>386</v>
      </c>
      <c r="C190" s="18" t="s">
        <v>384</v>
      </c>
      <c r="D190" s="19">
        <v>1825</v>
      </c>
      <c r="E190" s="18" t="s">
        <v>13</v>
      </c>
      <c r="F190" s="19">
        <v>6183440</v>
      </c>
      <c r="G190" s="18" t="s">
        <v>14</v>
      </c>
      <c r="H190" s="18" t="s">
        <v>15</v>
      </c>
      <c r="I190" s="20">
        <v>192</v>
      </c>
      <c r="J190" s="21">
        <v>1.033051065</v>
      </c>
      <c r="K190" s="22">
        <f t="shared" si="2"/>
        <v>1.9834580447999999</v>
      </c>
      <c r="L190" s="22"/>
      <c r="M190" s="22"/>
      <c r="N190" s="22"/>
    </row>
    <row r="191" spans="1:14" ht="22.5" x14ac:dyDescent="0.25">
      <c r="A191" s="18" t="s">
        <v>387</v>
      </c>
      <c r="B191" s="18" t="s">
        <v>386</v>
      </c>
      <c r="C191" s="18" t="s">
        <v>384</v>
      </c>
      <c r="D191" s="19">
        <v>1825</v>
      </c>
      <c r="E191" s="18" t="s">
        <v>13</v>
      </c>
      <c r="F191" s="19">
        <v>6183440</v>
      </c>
      <c r="G191" s="18" t="s">
        <v>14</v>
      </c>
      <c r="H191" s="18" t="s">
        <v>15</v>
      </c>
      <c r="I191" s="20">
        <v>60</v>
      </c>
      <c r="J191" s="21">
        <v>1.033051065</v>
      </c>
      <c r="K191" s="22">
        <f t="shared" si="2"/>
        <v>0.61983063900000002</v>
      </c>
      <c r="L191" s="22"/>
      <c r="M191" s="22"/>
      <c r="N191" s="22"/>
    </row>
    <row r="192" spans="1:14" x14ac:dyDescent="0.25">
      <c r="A192" s="18" t="s">
        <v>388</v>
      </c>
      <c r="B192" s="18" t="s">
        <v>389</v>
      </c>
      <c r="C192" s="18" t="s">
        <v>390</v>
      </c>
      <c r="D192" s="19">
        <v>1825</v>
      </c>
      <c r="E192" s="18" t="s">
        <v>13</v>
      </c>
      <c r="F192" s="19">
        <v>6183440</v>
      </c>
      <c r="G192" s="18" t="s">
        <v>14</v>
      </c>
      <c r="H192" s="18" t="s">
        <v>15</v>
      </c>
      <c r="I192" s="20">
        <v>6</v>
      </c>
      <c r="J192" s="21">
        <v>8.6744488499999994E-2</v>
      </c>
      <c r="K192" s="22">
        <f t="shared" si="2"/>
        <v>5.2046693099999999E-3</v>
      </c>
      <c r="L192" s="22"/>
      <c r="M192" s="22"/>
      <c r="N192" s="22"/>
    </row>
    <row r="193" spans="1:14" x14ac:dyDescent="0.25">
      <c r="A193" s="18" t="s">
        <v>391</v>
      </c>
      <c r="B193" s="18" t="s">
        <v>709</v>
      </c>
      <c r="C193" s="18" t="s">
        <v>319</v>
      </c>
      <c r="D193" s="19">
        <v>1825</v>
      </c>
      <c r="E193" s="18" t="s">
        <v>13</v>
      </c>
      <c r="F193" s="19">
        <v>6183440</v>
      </c>
      <c r="G193" s="18" t="s">
        <v>14</v>
      </c>
      <c r="H193" s="18" t="s">
        <v>15</v>
      </c>
      <c r="I193" s="20">
        <v>25</v>
      </c>
      <c r="J193" s="21">
        <v>0.98385815710000002</v>
      </c>
      <c r="K193" s="22">
        <f t="shared" si="2"/>
        <v>0.245964539275</v>
      </c>
      <c r="L193" s="22"/>
      <c r="M193" s="22"/>
      <c r="N193" s="22"/>
    </row>
    <row r="194" spans="1:14" x14ac:dyDescent="0.25">
      <c r="A194" s="18" t="s">
        <v>391</v>
      </c>
      <c r="B194" s="18" t="s">
        <v>709</v>
      </c>
      <c r="C194" s="18" t="s">
        <v>320</v>
      </c>
      <c r="D194" s="19">
        <v>1825</v>
      </c>
      <c r="E194" s="18" t="s">
        <v>13</v>
      </c>
      <c r="F194" s="19">
        <v>6183440</v>
      </c>
      <c r="G194" s="18" t="s">
        <v>14</v>
      </c>
      <c r="H194" s="18" t="s">
        <v>15</v>
      </c>
      <c r="I194" s="20">
        <v>93.1</v>
      </c>
      <c r="J194" s="21">
        <v>0.84886666669999999</v>
      </c>
      <c r="K194" s="22">
        <f t="shared" si="2"/>
        <v>0.79029486669769999</v>
      </c>
      <c r="L194" s="22"/>
      <c r="M194" s="22"/>
      <c r="N194" s="22"/>
    </row>
    <row r="195" spans="1:14" x14ac:dyDescent="0.25">
      <c r="A195" s="18" t="s">
        <v>392</v>
      </c>
      <c r="B195" s="18" t="s">
        <v>710</v>
      </c>
      <c r="C195" s="18" t="s">
        <v>323</v>
      </c>
      <c r="D195" s="19">
        <v>1825</v>
      </c>
      <c r="E195" s="18" t="s">
        <v>13</v>
      </c>
      <c r="F195" s="19">
        <v>6183440</v>
      </c>
      <c r="G195" s="18" t="s">
        <v>14</v>
      </c>
      <c r="H195" s="18" t="s">
        <v>15</v>
      </c>
      <c r="I195" s="20">
        <v>372.2</v>
      </c>
      <c r="J195" s="21">
        <v>0.84886666669999999</v>
      </c>
      <c r="K195" s="22">
        <f t="shared" ref="K195:K258" si="3">(J195*I195)/100</f>
        <v>3.1594817334573997</v>
      </c>
      <c r="L195" s="22"/>
      <c r="M195" s="22"/>
      <c r="N195" s="22"/>
    </row>
    <row r="196" spans="1:14" x14ac:dyDescent="0.25">
      <c r="A196" s="18" t="s">
        <v>392</v>
      </c>
      <c r="B196" s="18" t="s">
        <v>710</v>
      </c>
      <c r="C196" s="18" t="s">
        <v>330</v>
      </c>
      <c r="D196" s="19">
        <v>1825</v>
      </c>
      <c r="E196" s="18" t="s">
        <v>13</v>
      </c>
      <c r="F196" s="19">
        <v>6183440</v>
      </c>
      <c r="G196" s="18" t="s">
        <v>14</v>
      </c>
      <c r="H196" s="18" t="s">
        <v>15</v>
      </c>
      <c r="I196" s="20">
        <v>80</v>
      </c>
      <c r="J196" s="21">
        <v>0.98385815710000002</v>
      </c>
      <c r="K196" s="22">
        <f t="shared" si="3"/>
        <v>0.78708652568000004</v>
      </c>
      <c r="L196" s="22"/>
      <c r="M196" s="22"/>
      <c r="N196" s="22"/>
    </row>
    <row r="197" spans="1:14" x14ac:dyDescent="0.25">
      <c r="A197" s="18" t="s">
        <v>393</v>
      </c>
      <c r="B197" s="18" t="s">
        <v>394</v>
      </c>
      <c r="C197" s="18" t="s">
        <v>395</v>
      </c>
      <c r="D197" s="19">
        <v>1825</v>
      </c>
      <c r="E197" s="18" t="s">
        <v>13</v>
      </c>
      <c r="F197" s="19">
        <v>6183440</v>
      </c>
      <c r="G197" s="18" t="s">
        <v>14</v>
      </c>
      <c r="H197" s="18" t="s">
        <v>15</v>
      </c>
      <c r="I197" s="20">
        <v>140</v>
      </c>
      <c r="J197" s="21">
        <v>0.26616915419999998</v>
      </c>
      <c r="K197" s="22">
        <f t="shared" si="3"/>
        <v>0.37263681587999997</v>
      </c>
      <c r="L197" s="22"/>
      <c r="M197" s="22"/>
      <c r="N197" s="22"/>
    </row>
    <row r="198" spans="1:14" x14ac:dyDescent="0.25">
      <c r="A198" s="18" t="s">
        <v>393</v>
      </c>
      <c r="B198" s="18" t="s">
        <v>394</v>
      </c>
      <c r="C198" s="18" t="s">
        <v>396</v>
      </c>
      <c r="D198" s="19">
        <v>1825</v>
      </c>
      <c r="E198" s="18" t="s">
        <v>13</v>
      </c>
      <c r="F198" s="19">
        <v>6183440</v>
      </c>
      <c r="G198" s="18" t="s">
        <v>14</v>
      </c>
      <c r="H198" s="18" t="s">
        <v>15</v>
      </c>
      <c r="I198" s="20">
        <v>120</v>
      </c>
      <c r="J198" s="21">
        <v>0.22291666660000001</v>
      </c>
      <c r="K198" s="22">
        <f t="shared" si="3"/>
        <v>0.26749999992000001</v>
      </c>
      <c r="L198" s="22"/>
      <c r="M198" s="22"/>
      <c r="N198" s="22"/>
    </row>
    <row r="199" spans="1:14" x14ac:dyDescent="0.25">
      <c r="A199" s="18" t="s">
        <v>397</v>
      </c>
      <c r="B199" s="18" t="s">
        <v>394</v>
      </c>
      <c r="C199" s="18" t="s">
        <v>395</v>
      </c>
      <c r="D199" s="19">
        <v>1825</v>
      </c>
      <c r="E199" s="18" t="s">
        <v>13</v>
      </c>
      <c r="F199" s="19">
        <v>6183440</v>
      </c>
      <c r="G199" s="18" t="s">
        <v>14</v>
      </c>
      <c r="H199" s="18" t="s">
        <v>15</v>
      </c>
      <c r="I199" s="20">
        <v>140</v>
      </c>
      <c r="J199" s="21">
        <v>0.26616915419999998</v>
      </c>
      <c r="K199" s="22">
        <f t="shared" si="3"/>
        <v>0.37263681587999997</v>
      </c>
      <c r="L199" s="22"/>
      <c r="M199" s="22"/>
      <c r="N199" s="22"/>
    </row>
    <row r="200" spans="1:14" x14ac:dyDescent="0.25">
      <c r="A200" s="18" t="s">
        <v>397</v>
      </c>
      <c r="B200" s="18" t="s">
        <v>394</v>
      </c>
      <c r="C200" s="18" t="s">
        <v>396</v>
      </c>
      <c r="D200" s="19">
        <v>1825</v>
      </c>
      <c r="E200" s="18" t="s">
        <v>13</v>
      </c>
      <c r="F200" s="19">
        <v>6183440</v>
      </c>
      <c r="G200" s="18" t="s">
        <v>14</v>
      </c>
      <c r="H200" s="18" t="s">
        <v>15</v>
      </c>
      <c r="I200" s="20">
        <v>120</v>
      </c>
      <c r="J200" s="21">
        <v>0.22291666660000001</v>
      </c>
      <c r="K200" s="22">
        <f t="shared" si="3"/>
        <v>0.26749999992000001</v>
      </c>
      <c r="L200" s="22"/>
      <c r="M200" s="22"/>
      <c r="N200" s="22"/>
    </row>
    <row r="201" spans="1:14" x14ac:dyDescent="0.25">
      <c r="A201" s="18" t="s">
        <v>398</v>
      </c>
      <c r="B201" s="18" t="s">
        <v>394</v>
      </c>
      <c r="C201" s="18" t="s">
        <v>395</v>
      </c>
      <c r="D201" s="19">
        <v>1825</v>
      </c>
      <c r="E201" s="18" t="s">
        <v>13</v>
      </c>
      <c r="F201" s="19">
        <v>6183440</v>
      </c>
      <c r="G201" s="18" t="s">
        <v>14</v>
      </c>
      <c r="H201" s="18" t="s">
        <v>15</v>
      </c>
      <c r="I201" s="20">
        <v>875</v>
      </c>
      <c r="J201" s="21">
        <v>0.26616915419999998</v>
      </c>
      <c r="K201" s="22">
        <f t="shared" si="3"/>
        <v>2.3289800992499998</v>
      </c>
      <c r="L201" s="22"/>
      <c r="M201" s="22"/>
      <c r="N201" s="22"/>
    </row>
    <row r="202" spans="1:14" x14ac:dyDescent="0.25">
      <c r="A202" s="18" t="s">
        <v>398</v>
      </c>
      <c r="B202" s="18" t="s">
        <v>394</v>
      </c>
      <c r="C202" s="18" t="s">
        <v>396</v>
      </c>
      <c r="D202" s="19">
        <v>1825</v>
      </c>
      <c r="E202" s="18" t="s">
        <v>13</v>
      </c>
      <c r="F202" s="19">
        <v>6183440</v>
      </c>
      <c r="G202" s="18" t="s">
        <v>14</v>
      </c>
      <c r="H202" s="18" t="s">
        <v>15</v>
      </c>
      <c r="I202" s="20">
        <v>525</v>
      </c>
      <c r="J202" s="21">
        <v>0.22291666660000001</v>
      </c>
      <c r="K202" s="22">
        <f t="shared" si="3"/>
        <v>1.1703124996500001</v>
      </c>
      <c r="L202" s="22"/>
      <c r="M202" s="22"/>
      <c r="N202" s="22"/>
    </row>
    <row r="203" spans="1:14" x14ac:dyDescent="0.25">
      <c r="A203" s="18" t="s">
        <v>399</v>
      </c>
      <c r="B203" s="18" t="s">
        <v>400</v>
      </c>
      <c r="C203" s="18" t="s">
        <v>401</v>
      </c>
      <c r="D203" s="19">
        <v>1825</v>
      </c>
      <c r="E203" s="18" t="s">
        <v>13</v>
      </c>
      <c r="F203" s="19">
        <v>6183440</v>
      </c>
      <c r="G203" s="18" t="s">
        <v>14</v>
      </c>
      <c r="H203" s="18" t="s">
        <v>15</v>
      </c>
      <c r="I203" s="20">
        <v>7</v>
      </c>
      <c r="J203" s="21">
        <v>0.10196160460000001</v>
      </c>
      <c r="K203" s="22">
        <f t="shared" si="3"/>
        <v>7.1373123220000003E-3</v>
      </c>
      <c r="L203" s="22"/>
      <c r="M203" s="22"/>
      <c r="N203" s="22"/>
    </row>
    <row r="204" spans="1:14" x14ac:dyDescent="0.25">
      <c r="A204" s="18" t="s">
        <v>402</v>
      </c>
      <c r="B204" s="18" t="s">
        <v>403</v>
      </c>
      <c r="C204" s="18" t="s">
        <v>404</v>
      </c>
      <c r="D204" s="19">
        <v>1825</v>
      </c>
      <c r="E204" s="18" t="s">
        <v>13</v>
      </c>
      <c r="F204" s="19">
        <v>6183440</v>
      </c>
      <c r="G204" s="18" t="s">
        <v>14</v>
      </c>
      <c r="H204" s="18" t="s">
        <v>15</v>
      </c>
      <c r="I204" s="20">
        <v>90</v>
      </c>
      <c r="J204" s="21">
        <v>0.2038095238</v>
      </c>
      <c r="K204" s="22">
        <f t="shared" si="3"/>
        <v>0.18342857141999999</v>
      </c>
      <c r="L204" s="22"/>
      <c r="M204" s="22"/>
      <c r="N204" s="22"/>
    </row>
    <row r="205" spans="1:14" x14ac:dyDescent="0.25">
      <c r="A205" s="18" t="s">
        <v>405</v>
      </c>
      <c r="B205" s="18" t="s">
        <v>403</v>
      </c>
      <c r="C205" s="18" t="s">
        <v>406</v>
      </c>
      <c r="D205" s="19">
        <v>1825</v>
      </c>
      <c r="E205" s="18" t="s">
        <v>13</v>
      </c>
      <c r="F205" s="19">
        <v>6183440</v>
      </c>
      <c r="G205" s="18" t="s">
        <v>14</v>
      </c>
      <c r="H205" s="18" t="s">
        <v>15</v>
      </c>
      <c r="I205" s="20">
        <v>750</v>
      </c>
      <c r="J205" s="21">
        <v>0.2038095238</v>
      </c>
      <c r="K205" s="22">
        <f t="shared" si="3"/>
        <v>1.5285714285000001</v>
      </c>
      <c r="L205" s="22"/>
      <c r="M205" s="22"/>
      <c r="N205" s="22"/>
    </row>
    <row r="206" spans="1:14" x14ac:dyDescent="0.25">
      <c r="A206" s="18" t="s">
        <v>407</v>
      </c>
      <c r="B206" s="18" t="s">
        <v>408</v>
      </c>
      <c r="C206" s="18" t="s">
        <v>302</v>
      </c>
      <c r="D206" s="19">
        <v>1825</v>
      </c>
      <c r="E206" s="18" t="s">
        <v>13</v>
      </c>
      <c r="F206" s="19">
        <v>6183440</v>
      </c>
      <c r="G206" s="18" t="s">
        <v>14</v>
      </c>
      <c r="H206" s="18" t="s">
        <v>15</v>
      </c>
      <c r="I206" s="20">
        <v>60</v>
      </c>
      <c r="J206" s="21">
        <v>1.0329818399999999</v>
      </c>
      <c r="K206" s="22">
        <f t="shared" si="3"/>
        <v>0.61978910399999998</v>
      </c>
      <c r="L206" s="22"/>
      <c r="M206" s="22"/>
      <c r="N206" s="22"/>
    </row>
    <row r="207" spans="1:14" x14ac:dyDescent="0.25">
      <c r="A207" s="18" t="s">
        <v>409</v>
      </c>
      <c r="B207" s="18" t="s">
        <v>410</v>
      </c>
      <c r="C207" s="18" t="s">
        <v>411</v>
      </c>
      <c r="D207" s="19">
        <v>1825</v>
      </c>
      <c r="E207" s="18" t="s">
        <v>13</v>
      </c>
      <c r="F207" s="19">
        <v>6183440</v>
      </c>
      <c r="G207" s="18" t="s">
        <v>14</v>
      </c>
      <c r="H207" s="18" t="s">
        <v>15</v>
      </c>
      <c r="I207" s="20">
        <v>7</v>
      </c>
      <c r="J207" s="21">
        <v>0.10196160460000001</v>
      </c>
      <c r="K207" s="22">
        <f t="shared" si="3"/>
        <v>7.1373123220000003E-3</v>
      </c>
      <c r="L207" s="22"/>
      <c r="M207" s="22"/>
      <c r="N207" s="22"/>
    </row>
    <row r="208" spans="1:14" x14ac:dyDescent="0.25">
      <c r="A208" s="18" t="s">
        <v>412</v>
      </c>
      <c r="B208" s="18" t="s">
        <v>413</v>
      </c>
      <c r="C208" s="18" t="s">
        <v>414</v>
      </c>
      <c r="D208" s="19">
        <v>1825</v>
      </c>
      <c r="E208" s="18" t="s">
        <v>13</v>
      </c>
      <c r="F208" s="19">
        <v>6183440</v>
      </c>
      <c r="G208" s="18" t="s">
        <v>14</v>
      </c>
      <c r="H208" s="18" t="s">
        <v>15</v>
      </c>
      <c r="I208" s="20">
        <v>3.22</v>
      </c>
      <c r="J208" s="21">
        <v>0.51232455580000003</v>
      </c>
      <c r="K208" s="22">
        <f t="shared" si="3"/>
        <v>1.6496850696760001E-2</v>
      </c>
      <c r="L208" s="22"/>
      <c r="M208" s="22"/>
      <c r="N208" s="22"/>
    </row>
    <row r="209" spans="1:14" ht="22.5" x14ac:dyDescent="0.25">
      <c r="A209" s="18" t="s">
        <v>415</v>
      </c>
      <c r="B209" s="18" t="s">
        <v>416</v>
      </c>
      <c r="C209" s="18" t="s">
        <v>417</v>
      </c>
      <c r="D209" s="19">
        <v>1825</v>
      </c>
      <c r="E209" s="18" t="s">
        <v>13</v>
      </c>
      <c r="F209" s="19">
        <v>6183440</v>
      </c>
      <c r="G209" s="18" t="s">
        <v>14</v>
      </c>
      <c r="H209" s="18" t="s">
        <v>15</v>
      </c>
      <c r="I209" s="20">
        <v>2.2000000000000002</v>
      </c>
      <c r="J209" s="21">
        <v>8.8348356899999994E-2</v>
      </c>
      <c r="K209" s="22">
        <f t="shared" si="3"/>
        <v>1.9436638517999999E-3</v>
      </c>
      <c r="L209" s="22"/>
      <c r="M209" s="22"/>
      <c r="N209" s="22"/>
    </row>
    <row r="210" spans="1:14" ht="22.5" x14ac:dyDescent="0.25">
      <c r="A210" s="18" t="s">
        <v>415</v>
      </c>
      <c r="B210" s="18" t="s">
        <v>416</v>
      </c>
      <c r="C210" s="18" t="s">
        <v>418</v>
      </c>
      <c r="D210" s="19">
        <v>1825</v>
      </c>
      <c r="E210" s="18" t="s">
        <v>13</v>
      </c>
      <c r="F210" s="19">
        <v>6183440</v>
      </c>
      <c r="G210" s="18" t="s">
        <v>14</v>
      </c>
      <c r="H210" s="18" t="s">
        <v>15</v>
      </c>
      <c r="I210" s="20">
        <v>2.2000000000000002</v>
      </c>
      <c r="J210" s="21">
        <v>8.8348356899999994E-2</v>
      </c>
      <c r="K210" s="22">
        <f t="shared" si="3"/>
        <v>1.9436638517999999E-3</v>
      </c>
      <c r="L210" s="22"/>
      <c r="M210" s="22"/>
      <c r="N210" s="22"/>
    </row>
    <row r="211" spans="1:14" x14ac:dyDescent="0.25">
      <c r="A211" s="18" t="s">
        <v>419</v>
      </c>
      <c r="B211" s="18" t="s">
        <v>420</v>
      </c>
      <c r="C211" s="18" t="s">
        <v>421</v>
      </c>
      <c r="D211" s="19">
        <v>1825</v>
      </c>
      <c r="E211" s="18" t="s">
        <v>13</v>
      </c>
      <c r="F211" s="19">
        <v>6183440</v>
      </c>
      <c r="G211" s="18" t="s">
        <v>14</v>
      </c>
      <c r="H211" s="18" t="s">
        <v>15</v>
      </c>
      <c r="I211" s="20">
        <v>0.45</v>
      </c>
      <c r="J211" s="21">
        <v>1.0306852036</v>
      </c>
      <c r="K211" s="22">
        <f t="shared" si="3"/>
        <v>4.6380834162000001E-3</v>
      </c>
      <c r="L211" s="22"/>
      <c r="M211" s="22"/>
      <c r="N211" s="22"/>
    </row>
    <row r="212" spans="1:14" x14ac:dyDescent="0.25">
      <c r="A212" s="18" t="s">
        <v>422</v>
      </c>
      <c r="B212" s="18" t="s">
        <v>423</v>
      </c>
      <c r="C212" s="18" t="s">
        <v>424</v>
      </c>
      <c r="D212" s="19">
        <v>1825</v>
      </c>
      <c r="E212" s="18" t="s">
        <v>13</v>
      </c>
      <c r="F212" s="19">
        <v>6183440</v>
      </c>
      <c r="G212" s="18" t="s">
        <v>14</v>
      </c>
      <c r="H212" s="18" t="s">
        <v>15</v>
      </c>
      <c r="I212" s="20">
        <v>0.15</v>
      </c>
      <c r="J212" s="21">
        <v>1.7802744425000001</v>
      </c>
      <c r="K212" s="22">
        <f t="shared" si="3"/>
        <v>2.6704116637500004E-3</v>
      </c>
      <c r="L212" s="22"/>
      <c r="M212" s="22"/>
      <c r="N212" s="22"/>
    </row>
    <row r="213" spans="1:14" x14ac:dyDescent="0.25">
      <c r="A213" s="18" t="s">
        <v>422</v>
      </c>
      <c r="B213" s="18" t="s">
        <v>423</v>
      </c>
      <c r="C213" s="18" t="s">
        <v>425</v>
      </c>
      <c r="D213" s="19">
        <v>1825</v>
      </c>
      <c r="E213" s="18" t="s">
        <v>13</v>
      </c>
      <c r="F213" s="19">
        <v>6183440</v>
      </c>
      <c r="G213" s="18" t="s">
        <v>14</v>
      </c>
      <c r="H213" s="18" t="s">
        <v>15</v>
      </c>
      <c r="I213" s="20">
        <v>0.7</v>
      </c>
      <c r="J213" s="21">
        <v>1.0379</v>
      </c>
      <c r="K213" s="22">
        <f t="shared" si="3"/>
        <v>7.2652999999999997E-3</v>
      </c>
      <c r="L213" s="22"/>
      <c r="M213" s="22"/>
      <c r="N213" s="22"/>
    </row>
    <row r="214" spans="1:14" x14ac:dyDescent="0.25">
      <c r="A214" s="18" t="s">
        <v>426</v>
      </c>
      <c r="B214" s="18" t="s">
        <v>427</v>
      </c>
      <c r="C214" s="18" t="s">
        <v>428</v>
      </c>
      <c r="D214" s="19">
        <v>1825</v>
      </c>
      <c r="E214" s="18" t="s">
        <v>13</v>
      </c>
      <c r="F214" s="19">
        <v>6183440</v>
      </c>
      <c r="G214" s="18" t="s">
        <v>14</v>
      </c>
      <c r="H214" s="18" t="s">
        <v>15</v>
      </c>
      <c r="I214" s="20">
        <v>0.17</v>
      </c>
      <c r="J214" s="21">
        <v>1.9079044117999999</v>
      </c>
      <c r="K214" s="22">
        <f t="shared" si="3"/>
        <v>3.2434375000600004E-3</v>
      </c>
      <c r="L214" s="22"/>
      <c r="M214" s="22"/>
      <c r="N214" s="22"/>
    </row>
    <row r="215" spans="1:14" x14ac:dyDescent="0.25">
      <c r="A215" s="18" t="s">
        <v>429</v>
      </c>
      <c r="B215" s="18" t="s">
        <v>430</v>
      </c>
      <c r="C215" s="18" t="s">
        <v>431</v>
      </c>
      <c r="D215" s="19">
        <v>9370</v>
      </c>
      <c r="E215" s="18" t="s">
        <v>45</v>
      </c>
      <c r="F215" s="19">
        <v>5002091</v>
      </c>
      <c r="G215" s="18" t="s">
        <v>46</v>
      </c>
      <c r="H215" s="18" t="s">
        <v>15</v>
      </c>
      <c r="I215" s="20">
        <v>5000</v>
      </c>
      <c r="J215" s="21">
        <v>6.7226382700000004E-2</v>
      </c>
      <c r="K215" s="22">
        <f t="shared" si="3"/>
        <v>3.361319135</v>
      </c>
      <c r="L215" s="22"/>
      <c r="M215" s="22"/>
      <c r="N215" s="22"/>
    </row>
    <row r="216" spans="1:14" ht="22.5" x14ac:dyDescent="0.25">
      <c r="A216" s="18" t="s">
        <v>432</v>
      </c>
      <c r="B216" s="18" t="s">
        <v>433</v>
      </c>
      <c r="C216" s="18" t="s">
        <v>418</v>
      </c>
      <c r="D216" s="19">
        <v>1825</v>
      </c>
      <c r="E216" s="18" t="s">
        <v>13</v>
      </c>
      <c r="F216" s="19">
        <v>6183440</v>
      </c>
      <c r="G216" s="18" t="s">
        <v>14</v>
      </c>
      <c r="H216" s="18" t="s">
        <v>15</v>
      </c>
      <c r="I216" s="20">
        <v>5</v>
      </c>
      <c r="J216" s="21">
        <v>8.8348356899999994E-2</v>
      </c>
      <c r="K216" s="22">
        <f t="shared" si="3"/>
        <v>4.4174178449999995E-3</v>
      </c>
      <c r="L216" s="22"/>
      <c r="M216" s="22"/>
      <c r="N216" s="22"/>
    </row>
    <row r="217" spans="1:14" x14ac:dyDescent="0.25">
      <c r="A217" s="18" t="s">
        <v>434</v>
      </c>
      <c r="B217" s="18" t="s">
        <v>435</v>
      </c>
      <c r="C217" s="18" t="s">
        <v>436</v>
      </c>
      <c r="D217" s="19">
        <v>1825</v>
      </c>
      <c r="E217" s="18" t="s">
        <v>13</v>
      </c>
      <c r="F217" s="19">
        <v>6183440</v>
      </c>
      <c r="G217" s="18" t="s">
        <v>14</v>
      </c>
      <c r="H217" s="18" t="s">
        <v>15</v>
      </c>
      <c r="I217" s="20">
        <v>10.75</v>
      </c>
      <c r="J217" s="21">
        <v>0.1203839934</v>
      </c>
      <c r="K217" s="22">
        <f t="shared" si="3"/>
        <v>1.2941279290500001E-2</v>
      </c>
      <c r="L217" s="22"/>
      <c r="M217" s="22"/>
      <c r="N217" s="22"/>
    </row>
    <row r="218" spans="1:14" x14ac:dyDescent="0.25">
      <c r="A218" s="18" t="s">
        <v>437</v>
      </c>
      <c r="B218" s="18" t="s">
        <v>438</v>
      </c>
      <c r="C218" s="18" t="s">
        <v>439</v>
      </c>
      <c r="D218" s="19">
        <v>1825</v>
      </c>
      <c r="E218" s="18" t="s">
        <v>13</v>
      </c>
      <c r="F218" s="19">
        <v>6183440</v>
      </c>
      <c r="G218" s="18" t="s">
        <v>14</v>
      </c>
      <c r="H218" s="18" t="s">
        <v>15</v>
      </c>
      <c r="I218" s="20">
        <v>10.75</v>
      </c>
      <c r="J218" s="21">
        <v>0.12044687749999999</v>
      </c>
      <c r="K218" s="22">
        <f t="shared" si="3"/>
        <v>1.2948039331249999E-2</v>
      </c>
      <c r="L218" s="22"/>
      <c r="M218" s="22"/>
      <c r="N218" s="22"/>
    </row>
    <row r="219" spans="1:14" x14ac:dyDescent="0.25">
      <c r="A219" s="18" t="s">
        <v>440</v>
      </c>
      <c r="B219" s="18" t="s">
        <v>441</v>
      </c>
      <c r="C219" s="18" t="s">
        <v>442</v>
      </c>
      <c r="D219" s="19">
        <v>3363</v>
      </c>
      <c r="E219" s="18" t="s">
        <v>29</v>
      </c>
      <c r="F219" s="19">
        <v>5000246</v>
      </c>
      <c r="G219" s="18" t="s">
        <v>30</v>
      </c>
      <c r="H219" s="18" t="s">
        <v>15</v>
      </c>
      <c r="I219" s="20">
        <v>10000</v>
      </c>
      <c r="J219" s="21">
        <v>0.1764707647</v>
      </c>
      <c r="K219" s="22">
        <f t="shared" si="3"/>
        <v>17.647076469999998</v>
      </c>
      <c r="L219" s="22"/>
      <c r="M219" s="22"/>
      <c r="N219" s="22"/>
    </row>
    <row r="220" spans="1:14" x14ac:dyDescent="0.25">
      <c r="A220" s="18" t="s">
        <v>440</v>
      </c>
      <c r="B220" s="18" t="s">
        <v>441</v>
      </c>
      <c r="C220" s="18" t="s">
        <v>442</v>
      </c>
      <c r="D220" s="19">
        <v>9370</v>
      </c>
      <c r="E220" s="18" t="s">
        <v>45</v>
      </c>
      <c r="F220" s="19">
        <v>5002091</v>
      </c>
      <c r="G220" s="18" t="s">
        <v>46</v>
      </c>
      <c r="H220" s="18" t="s">
        <v>15</v>
      </c>
      <c r="I220" s="20">
        <v>10000</v>
      </c>
      <c r="J220" s="21">
        <v>0.13461120879999999</v>
      </c>
      <c r="K220" s="22">
        <f t="shared" si="3"/>
        <v>13.461120879999999</v>
      </c>
      <c r="L220" s="22"/>
      <c r="M220" s="22"/>
      <c r="N220" s="22"/>
    </row>
    <row r="221" spans="1:14" x14ac:dyDescent="0.25">
      <c r="A221" s="18" t="s">
        <v>443</v>
      </c>
      <c r="B221" s="18" t="s">
        <v>444</v>
      </c>
      <c r="C221" s="18" t="s">
        <v>445</v>
      </c>
      <c r="D221" s="19">
        <v>1825</v>
      </c>
      <c r="E221" s="18" t="s">
        <v>13</v>
      </c>
      <c r="F221" s="19">
        <v>6183440</v>
      </c>
      <c r="G221" s="18" t="s">
        <v>14</v>
      </c>
      <c r="H221" s="18" t="s">
        <v>15</v>
      </c>
      <c r="I221" s="20">
        <v>10.75</v>
      </c>
      <c r="J221" s="21">
        <v>0.12044687749999999</v>
      </c>
      <c r="K221" s="22">
        <f t="shared" si="3"/>
        <v>1.2948039331249999E-2</v>
      </c>
      <c r="L221" s="22"/>
      <c r="M221" s="22"/>
      <c r="N221" s="22"/>
    </row>
    <row r="222" spans="1:14" x14ac:dyDescent="0.25">
      <c r="A222" s="18" t="s">
        <v>446</v>
      </c>
      <c r="B222" s="18" t="s">
        <v>447</v>
      </c>
      <c r="C222" s="18" t="s">
        <v>448</v>
      </c>
      <c r="D222" s="19">
        <v>1825</v>
      </c>
      <c r="E222" s="18" t="s">
        <v>13</v>
      </c>
      <c r="F222" s="19">
        <v>6183440</v>
      </c>
      <c r="G222" s="18" t="s">
        <v>14</v>
      </c>
      <c r="H222" s="18" t="s">
        <v>15</v>
      </c>
      <c r="I222" s="20">
        <v>10.75</v>
      </c>
      <c r="J222" s="21">
        <v>0.1203839934</v>
      </c>
      <c r="K222" s="22">
        <f t="shared" si="3"/>
        <v>1.2941279290500001E-2</v>
      </c>
      <c r="L222" s="22"/>
      <c r="M222" s="22"/>
      <c r="N222" s="22"/>
    </row>
    <row r="223" spans="1:14" x14ac:dyDescent="0.25">
      <c r="A223" s="18" t="s">
        <v>449</v>
      </c>
      <c r="B223" s="18" t="s">
        <v>450</v>
      </c>
      <c r="C223" s="18" t="s">
        <v>451</v>
      </c>
      <c r="D223" s="19">
        <v>3363</v>
      </c>
      <c r="E223" s="18" t="s">
        <v>29</v>
      </c>
      <c r="F223" s="19">
        <v>5000246</v>
      </c>
      <c r="G223" s="18" t="s">
        <v>30</v>
      </c>
      <c r="H223" s="18" t="s">
        <v>15</v>
      </c>
      <c r="I223" s="20">
        <v>10000</v>
      </c>
      <c r="J223" s="21">
        <v>0.1764707647</v>
      </c>
      <c r="K223" s="22">
        <f t="shared" si="3"/>
        <v>17.647076469999998</v>
      </c>
      <c r="L223" s="22"/>
      <c r="M223" s="22"/>
      <c r="N223" s="22"/>
    </row>
    <row r="224" spans="1:14" x14ac:dyDescent="0.25">
      <c r="A224" s="18" t="s">
        <v>449</v>
      </c>
      <c r="B224" s="18" t="s">
        <v>450</v>
      </c>
      <c r="C224" s="18" t="s">
        <v>451</v>
      </c>
      <c r="D224" s="19">
        <v>9370</v>
      </c>
      <c r="E224" s="18" t="s">
        <v>45</v>
      </c>
      <c r="F224" s="19">
        <v>5002091</v>
      </c>
      <c r="G224" s="18" t="s">
        <v>46</v>
      </c>
      <c r="H224" s="18" t="s">
        <v>15</v>
      </c>
      <c r="I224" s="20">
        <v>10000</v>
      </c>
      <c r="J224" s="21">
        <v>0.13461120879999999</v>
      </c>
      <c r="K224" s="22">
        <f t="shared" si="3"/>
        <v>13.461120879999999</v>
      </c>
      <c r="L224" s="22"/>
      <c r="M224" s="22"/>
      <c r="N224" s="22"/>
    </row>
    <row r="225" spans="1:14" ht="22.5" x14ac:dyDescent="0.25">
      <c r="A225" s="18" t="s">
        <v>452</v>
      </c>
      <c r="B225" s="18" t="s">
        <v>453</v>
      </c>
      <c r="C225" s="18" t="s">
        <v>384</v>
      </c>
      <c r="D225" s="19">
        <v>1825</v>
      </c>
      <c r="E225" s="18" t="s">
        <v>13</v>
      </c>
      <c r="F225" s="19">
        <v>6183440</v>
      </c>
      <c r="G225" s="18" t="s">
        <v>14</v>
      </c>
      <c r="H225" s="18" t="s">
        <v>15</v>
      </c>
      <c r="I225" s="20">
        <v>192</v>
      </c>
      <c r="J225" s="21">
        <v>1.033051065</v>
      </c>
      <c r="K225" s="22">
        <f t="shared" si="3"/>
        <v>1.9834580447999999</v>
      </c>
      <c r="L225" s="22"/>
      <c r="M225" s="22"/>
      <c r="N225" s="22"/>
    </row>
    <row r="226" spans="1:14" ht="33.75" x14ac:dyDescent="0.25">
      <c r="A226" s="18" t="s">
        <v>454</v>
      </c>
      <c r="B226" s="18" t="s">
        <v>455</v>
      </c>
      <c r="C226" s="18" t="s">
        <v>456</v>
      </c>
      <c r="D226" s="19">
        <v>1825</v>
      </c>
      <c r="E226" s="18" t="s">
        <v>13</v>
      </c>
      <c r="F226" s="19">
        <v>6183440</v>
      </c>
      <c r="G226" s="18" t="s">
        <v>14</v>
      </c>
      <c r="H226" s="18" t="s">
        <v>15</v>
      </c>
      <c r="I226" s="20">
        <v>0.05</v>
      </c>
      <c r="J226" s="21">
        <v>0.96953199729999995</v>
      </c>
      <c r="K226" s="22">
        <f t="shared" si="3"/>
        <v>4.8476599865E-4</v>
      </c>
      <c r="L226" s="22"/>
      <c r="M226" s="22"/>
      <c r="N226" s="22"/>
    </row>
    <row r="227" spans="1:14" ht="33.75" x14ac:dyDescent="0.25">
      <c r="A227" s="18" t="s">
        <v>454</v>
      </c>
      <c r="B227" s="18" t="s">
        <v>455</v>
      </c>
      <c r="C227" s="18" t="s">
        <v>457</v>
      </c>
      <c r="D227" s="19">
        <v>1825</v>
      </c>
      <c r="E227" s="18" t="s">
        <v>13</v>
      </c>
      <c r="F227" s="19">
        <v>6183440</v>
      </c>
      <c r="G227" s="18" t="s">
        <v>14</v>
      </c>
      <c r="H227" s="18" t="s">
        <v>15</v>
      </c>
      <c r="I227" s="20">
        <v>0.03</v>
      </c>
      <c r="J227" s="21">
        <v>0.85818301880000003</v>
      </c>
      <c r="K227" s="22">
        <f t="shared" si="3"/>
        <v>2.5745490564000001E-4</v>
      </c>
      <c r="L227" s="22"/>
      <c r="M227" s="22"/>
      <c r="N227" s="22"/>
    </row>
    <row r="228" spans="1:14" ht="33.75" x14ac:dyDescent="0.25">
      <c r="A228" s="18" t="s">
        <v>458</v>
      </c>
      <c r="B228" s="18" t="s">
        <v>459</v>
      </c>
      <c r="C228" s="18" t="s">
        <v>456</v>
      </c>
      <c r="D228" s="19">
        <v>1825</v>
      </c>
      <c r="E228" s="18" t="s">
        <v>13</v>
      </c>
      <c r="F228" s="19">
        <v>6183440</v>
      </c>
      <c r="G228" s="18" t="s">
        <v>14</v>
      </c>
      <c r="H228" s="18" t="s">
        <v>15</v>
      </c>
      <c r="I228" s="20">
        <v>0.05</v>
      </c>
      <c r="J228" s="21">
        <v>0.96953199729999995</v>
      </c>
      <c r="K228" s="22">
        <f t="shared" si="3"/>
        <v>4.8476599865E-4</v>
      </c>
      <c r="L228" s="22"/>
      <c r="M228" s="22"/>
      <c r="N228" s="22"/>
    </row>
    <row r="229" spans="1:14" ht="33.75" x14ac:dyDescent="0.25">
      <c r="A229" s="18" t="s">
        <v>458</v>
      </c>
      <c r="B229" s="18" t="s">
        <v>459</v>
      </c>
      <c r="C229" s="18" t="s">
        <v>457</v>
      </c>
      <c r="D229" s="19">
        <v>1825</v>
      </c>
      <c r="E229" s="18" t="s">
        <v>13</v>
      </c>
      <c r="F229" s="19">
        <v>6183440</v>
      </c>
      <c r="G229" s="18" t="s">
        <v>14</v>
      </c>
      <c r="H229" s="18" t="s">
        <v>15</v>
      </c>
      <c r="I229" s="20">
        <v>0.03</v>
      </c>
      <c r="J229" s="21">
        <v>0.85818301880000003</v>
      </c>
      <c r="K229" s="22">
        <f t="shared" si="3"/>
        <v>2.5745490564000001E-4</v>
      </c>
      <c r="L229" s="22"/>
      <c r="M229" s="22"/>
      <c r="N229" s="22"/>
    </row>
    <row r="230" spans="1:14" ht="33.75" x14ac:dyDescent="0.25">
      <c r="A230" s="18" t="s">
        <v>460</v>
      </c>
      <c r="B230" s="18" t="s">
        <v>461</v>
      </c>
      <c r="C230" s="18" t="s">
        <v>456</v>
      </c>
      <c r="D230" s="19">
        <v>1825</v>
      </c>
      <c r="E230" s="18" t="s">
        <v>13</v>
      </c>
      <c r="F230" s="19">
        <v>6183440</v>
      </c>
      <c r="G230" s="18" t="s">
        <v>14</v>
      </c>
      <c r="H230" s="18" t="s">
        <v>15</v>
      </c>
      <c r="I230" s="20">
        <v>0.05</v>
      </c>
      <c r="J230" s="21">
        <v>0.96953199729999995</v>
      </c>
      <c r="K230" s="22">
        <f t="shared" si="3"/>
        <v>4.8476599865E-4</v>
      </c>
      <c r="L230" s="22"/>
      <c r="M230" s="22"/>
      <c r="N230" s="22"/>
    </row>
    <row r="231" spans="1:14" ht="33.75" x14ac:dyDescent="0.25">
      <c r="A231" s="18" t="s">
        <v>460</v>
      </c>
      <c r="B231" s="18" t="s">
        <v>461</v>
      </c>
      <c r="C231" s="18" t="s">
        <v>457</v>
      </c>
      <c r="D231" s="19">
        <v>1825</v>
      </c>
      <c r="E231" s="18" t="s">
        <v>13</v>
      </c>
      <c r="F231" s="19">
        <v>6183440</v>
      </c>
      <c r="G231" s="18" t="s">
        <v>14</v>
      </c>
      <c r="H231" s="18" t="s">
        <v>15</v>
      </c>
      <c r="I231" s="20">
        <v>0.03</v>
      </c>
      <c r="J231" s="21">
        <v>0.85818301880000003</v>
      </c>
      <c r="K231" s="22">
        <f t="shared" si="3"/>
        <v>2.5745490564000001E-4</v>
      </c>
      <c r="L231" s="22"/>
      <c r="M231" s="22"/>
      <c r="N231" s="22"/>
    </row>
    <row r="232" spans="1:14" ht="33.75" x14ac:dyDescent="0.25">
      <c r="A232" s="18" t="s">
        <v>462</v>
      </c>
      <c r="B232" s="18" t="s">
        <v>463</v>
      </c>
      <c r="C232" s="18" t="s">
        <v>456</v>
      </c>
      <c r="D232" s="19">
        <v>1825</v>
      </c>
      <c r="E232" s="18" t="s">
        <v>13</v>
      </c>
      <c r="F232" s="19">
        <v>6183440</v>
      </c>
      <c r="G232" s="18" t="s">
        <v>14</v>
      </c>
      <c r="H232" s="18" t="s">
        <v>15</v>
      </c>
      <c r="I232" s="20">
        <v>0.05</v>
      </c>
      <c r="J232" s="21">
        <v>0.96953199729999995</v>
      </c>
      <c r="K232" s="22">
        <f t="shared" si="3"/>
        <v>4.8476599865E-4</v>
      </c>
      <c r="L232" s="22"/>
      <c r="M232" s="22"/>
      <c r="N232" s="22"/>
    </row>
    <row r="233" spans="1:14" ht="33.75" x14ac:dyDescent="0.25">
      <c r="A233" s="18" t="s">
        <v>462</v>
      </c>
      <c r="B233" s="18" t="s">
        <v>463</v>
      </c>
      <c r="C233" s="18" t="s">
        <v>457</v>
      </c>
      <c r="D233" s="19">
        <v>1825</v>
      </c>
      <c r="E233" s="18" t="s">
        <v>13</v>
      </c>
      <c r="F233" s="19">
        <v>6183440</v>
      </c>
      <c r="G233" s="18" t="s">
        <v>14</v>
      </c>
      <c r="H233" s="18" t="s">
        <v>15</v>
      </c>
      <c r="I233" s="20">
        <v>0.03</v>
      </c>
      <c r="J233" s="21">
        <v>0.85818301880000003</v>
      </c>
      <c r="K233" s="22">
        <f t="shared" si="3"/>
        <v>2.5745490564000001E-4</v>
      </c>
      <c r="L233" s="22"/>
      <c r="M233" s="22"/>
      <c r="N233" s="22"/>
    </row>
    <row r="234" spans="1:14" x14ac:dyDescent="0.25">
      <c r="A234" s="18" t="s">
        <v>464</v>
      </c>
      <c r="B234" s="18" t="s">
        <v>465</v>
      </c>
      <c r="C234" s="18" t="s">
        <v>286</v>
      </c>
      <c r="D234" s="19">
        <v>1825</v>
      </c>
      <c r="E234" s="18" t="s">
        <v>13</v>
      </c>
      <c r="F234" s="19">
        <v>6183440</v>
      </c>
      <c r="G234" s="18" t="s">
        <v>14</v>
      </c>
      <c r="H234" s="18" t="s">
        <v>15</v>
      </c>
      <c r="I234" s="20">
        <v>0.5</v>
      </c>
      <c r="J234" s="21">
        <v>1E-3</v>
      </c>
      <c r="K234" s="22">
        <f t="shared" si="3"/>
        <v>5.0000000000000004E-6</v>
      </c>
      <c r="L234" s="22"/>
      <c r="M234" s="22"/>
      <c r="N234" s="22"/>
    </row>
    <row r="235" spans="1:14" ht="22.5" x14ac:dyDescent="0.25">
      <c r="A235" s="18" t="s">
        <v>466</v>
      </c>
      <c r="B235" s="18" t="s">
        <v>467</v>
      </c>
      <c r="C235" s="18" t="s">
        <v>468</v>
      </c>
      <c r="D235" s="19">
        <v>1825</v>
      </c>
      <c r="E235" s="18" t="s">
        <v>13</v>
      </c>
      <c r="F235" s="19">
        <v>6183440</v>
      </c>
      <c r="G235" s="18" t="s">
        <v>14</v>
      </c>
      <c r="H235" s="18" t="s">
        <v>15</v>
      </c>
      <c r="I235" s="20">
        <v>0.05</v>
      </c>
      <c r="J235" s="21">
        <v>0.38297358860000003</v>
      </c>
      <c r="K235" s="22">
        <f t="shared" si="3"/>
        <v>1.9148679430000003E-4</v>
      </c>
      <c r="L235" s="22"/>
      <c r="M235" s="22"/>
      <c r="N235" s="22"/>
    </row>
    <row r="236" spans="1:14" ht="22.5" x14ac:dyDescent="0.25">
      <c r="A236" s="18" t="s">
        <v>466</v>
      </c>
      <c r="B236" s="18" t="s">
        <v>467</v>
      </c>
      <c r="C236" s="18" t="s">
        <v>469</v>
      </c>
      <c r="D236" s="19">
        <v>1825</v>
      </c>
      <c r="E236" s="18" t="s">
        <v>13</v>
      </c>
      <c r="F236" s="19">
        <v>6183440</v>
      </c>
      <c r="G236" s="18" t="s">
        <v>14</v>
      </c>
      <c r="H236" s="18" t="s">
        <v>15</v>
      </c>
      <c r="I236" s="20">
        <v>0.03</v>
      </c>
      <c r="J236" s="21">
        <v>0.85836157560000004</v>
      </c>
      <c r="K236" s="22">
        <f t="shared" si="3"/>
        <v>2.5750847268E-4</v>
      </c>
      <c r="L236" s="22"/>
      <c r="M236" s="22"/>
      <c r="N236" s="22"/>
    </row>
    <row r="237" spans="1:14" ht="22.5" x14ac:dyDescent="0.25">
      <c r="A237" s="18" t="s">
        <v>466</v>
      </c>
      <c r="B237" s="18" t="s">
        <v>467</v>
      </c>
      <c r="C237" s="18" t="s">
        <v>456</v>
      </c>
      <c r="D237" s="19">
        <v>1825</v>
      </c>
      <c r="E237" s="18" t="s">
        <v>13</v>
      </c>
      <c r="F237" s="19">
        <v>6183440</v>
      </c>
      <c r="G237" s="18" t="s">
        <v>14</v>
      </c>
      <c r="H237" s="18" t="s">
        <v>15</v>
      </c>
      <c r="I237" s="20">
        <v>0.05</v>
      </c>
      <c r="J237" s="21">
        <v>0.96953199729999995</v>
      </c>
      <c r="K237" s="22">
        <f t="shared" si="3"/>
        <v>4.8476599865E-4</v>
      </c>
      <c r="L237" s="22"/>
      <c r="M237" s="22"/>
      <c r="N237" s="22"/>
    </row>
    <row r="238" spans="1:14" ht="22.5" x14ac:dyDescent="0.25">
      <c r="A238" s="18" t="s">
        <v>466</v>
      </c>
      <c r="B238" s="18" t="s">
        <v>467</v>
      </c>
      <c r="C238" s="18" t="s">
        <v>457</v>
      </c>
      <c r="D238" s="19">
        <v>1825</v>
      </c>
      <c r="E238" s="18" t="s">
        <v>13</v>
      </c>
      <c r="F238" s="19">
        <v>6183440</v>
      </c>
      <c r="G238" s="18" t="s">
        <v>14</v>
      </c>
      <c r="H238" s="18" t="s">
        <v>15</v>
      </c>
      <c r="I238" s="20">
        <v>0.03</v>
      </c>
      <c r="J238" s="21">
        <v>0.85818301880000003</v>
      </c>
      <c r="K238" s="22">
        <f t="shared" si="3"/>
        <v>2.5745490564000001E-4</v>
      </c>
      <c r="L238" s="22"/>
      <c r="M238" s="22"/>
      <c r="N238" s="22"/>
    </row>
    <row r="239" spans="1:14" ht="22.5" x14ac:dyDescent="0.25">
      <c r="A239" s="18" t="s">
        <v>470</v>
      </c>
      <c r="B239" s="18" t="s">
        <v>471</v>
      </c>
      <c r="C239" s="18" t="s">
        <v>468</v>
      </c>
      <c r="D239" s="19">
        <v>1825</v>
      </c>
      <c r="E239" s="18" t="s">
        <v>13</v>
      </c>
      <c r="F239" s="19">
        <v>6183440</v>
      </c>
      <c r="G239" s="18" t="s">
        <v>14</v>
      </c>
      <c r="H239" s="18" t="s">
        <v>15</v>
      </c>
      <c r="I239" s="20">
        <v>0.05</v>
      </c>
      <c r="J239" s="21">
        <v>0.38297358860000003</v>
      </c>
      <c r="K239" s="22">
        <f t="shared" si="3"/>
        <v>1.9148679430000003E-4</v>
      </c>
      <c r="L239" s="22"/>
      <c r="M239" s="22"/>
      <c r="N239" s="22"/>
    </row>
    <row r="240" spans="1:14" ht="22.5" x14ac:dyDescent="0.25">
      <c r="A240" s="18" t="s">
        <v>470</v>
      </c>
      <c r="B240" s="18" t="s">
        <v>471</v>
      </c>
      <c r="C240" s="18" t="s">
        <v>469</v>
      </c>
      <c r="D240" s="19">
        <v>1825</v>
      </c>
      <c r="E240" s="18" t="s">
        <v>13</v>
      </c>
      <c r="F240" s="19">
        <v>6183440</v>
      </c>
      <c r="G240" s="18" t="s">
        <v>14</v>
      </c>
      <c r="H240" s="18" t="s">
        <v>15</v>
      </c>
      <c r="I240" s="20">
        <v>0.03</v>
      </c>
      <c r="J240" s="21">
        <v>0.85836157560000004</v>
      </c>
      <c r="K240" s="22">
        <f t="shared" si="3"/>
        <v>2.5750847268E-4</v>
      </c>
      <c r="L240" s="22"/>
      <c r="M240" s="22"/>
      <c r="N240" s="22"/>
    </row>
    <row r="241" spans="1:14" ht="22.5" x14ac:dyDescent="0.25">
      <c r="A241" s="18" t="s">
        <v>470</v>
      </c>
      <c r="B241" s="18" t="s">
        <v>471</v>
      </c>
      <c r="C241" s="18" t="s">
        <v>456</v>
      </c>
      <c r="D241" s="19">
        <v>1825</v>
      </c>
      <c r="E241" s="18" t="s">
        <v>13</v>
      </c>
      <c r="F241" s="19">
        <v>6183440</v>
      </c>
      <c r="G241" s="18" t="s">
        <v>14</v>
      </c>
      <c r="H241" s="18" t="s">
        <v>15</v>
      </c>
      <c r="I241" s="20">
        <v>0.05</v>
      </c>
      <c r="J241" s="21">
        <v>0.96953199729999995</v>
      </c>
      <c r="K241" s="22">
        <f t="shared" si="3"/>
        <v>4.8476599865E-4</v>
      </c>
      <c r="L241" s="22"/>
      <c r="M241" s="22"/>
      <c r="N241" s="22"/>
    </row>
    <row r="242" spans="1:14" ht="22.5" x14ac:dyDescent="0.25">
      <c r="A242" s="18" t="s">
        <v>470</v>
      </c>
      <c r="B242" s="18" t="s">
        <v>471</v>
      </c>
      <c r="C242" s="18" t="s">
        <v>457</v>
      </c>
      <c r="D242" s="19">
        <v>1825</v>
      </c>
      <c r="E242" s="18" t="s">
        <v>13</v>
      </c>
      <c r="F242" s="19">
        <v>6183440</v>
      </c>
      <c r="G242" s="18" t="s">
        <v>14</v>
      </c>
      <c r="H242" s="18" t="s">
        <v>15</v>
      </c>
      <c r="I242" s="20">
        <v>0.03</v>
      </c>
      <c r="J242" s="21">
        <v>0.85818301880000003</v>
      </c>
      <c r="K242" s="22">
        <f t="shared" si="3"/>
        <v>2.5745490564000001E-4</v>
      </c>
      <c r="L242" s="22"/>
      <c r="M242" s="22"/>
      <c r="N242" s="22"/>
    </row>
    <row r="243" spans="1:14" x14ac:dyDescent="0.25">
      <c r="A243" s="18" t="s">
        <v>472</v>
      </c>
      <c r="B243" s="18" t="s">
        <v>413</v>
      </c>
      <c r="C243" s="18" t="s">
        <v>414</v>
      </c>
      <c r="D243" s="19">
        <v>1825</v>
      </c>
      <c r="E243" s="18" t="s">
        <v>13</v>
      </c>
      <c r="F243" s="19">
        <v>6183440</v>
      </c>
      <c r="G243" s="18" t="s">
        <v>14</v>
      </c>
      <c r="H243" s="18" t="s">
        <v>15</v>
      </c>
      <c r="I243" s="20">
        <v>3.22</v>
      </c>
      <c r="J243" s="21">
        <v>0.51232455580000003</v>
      </c>
      <c r="K243" s="22">
        <f t="shared" si="3"/>
        <v>1.6496850696760001E-2</v>
      </c>
      <c r="L243" s="22"/>
      <c r="M243" s="22"/>
      <c r="N243" s="22"/>
    </row>
    <row r="244" spans="1:14" ht="22.5" x14ac:dyDescent="0.25">
      <c r="A244" s="18" t="s">
        <v>473</v>
      </c>
      <c r="B244" s="18" t="s">
        <v>416</v>
      </c>
      <c r="C244" s="18" t="s">
        <v>417</v>
      </c>
      <c r="D244" s="19">
        <v>1825</v>
      </c>
      <c r="E244" s="18" t="s">
        <v>13</v>
      </c>
      <c r="F244" s="19">
        <v>6183440</v>
      </c>
      <c r="G244" s="18" t="s">
        <v>14</v>
      </c>
      <c r="H244" s="18" t="s">
        <v>15</v>
      </c>
      <c r="I244" s="20">
        <v>2.2000000000000002</v>
      </c>
      <c r="J244" s="21">
        <v>8.8348356899999994E-2</v>
      </c>
      <c r="K244" s="22">
        <f t="shared" si="3"/>
        <v>1.9436638517999999E-3</v>
      </c>
      <c r="L244" s="22"/>
      <c r="M244" s="22"/>
      <c r="N244" s="22"/>
    </row>
    <row r="245" spans="1:14" ht="22.5" x14ac:dyDescent="0.25">
      <c r="A245" s="18" t="s">
        <v>473</v>
      </c>
      <c r="B245" s="18" t="s">
        <v>416</v>
      </c>
      <c r="C245" s="18" t="s">
        <v>418</v>
      </c>
      <c r="D245" s="19">
        <v>1825</v>
      </c>
      <c r="E245" s="18" t="s">
        <v>13</v>
      </c>
      <c r="F245" s="19">
        <v>6183440</v>
      </c>
      <c r="G245" s="18" t="s">
        <v>14</v>
      </c>
      <c r="H245" s="18" t="s">
        <v>15</v>
      </c>
      <c r="I245" s="20">
        <v>2.2000000000000002</v>
      </c>
      <c r="J245" s="21">
        <v>8.8348356899999994E-2</v>
      </c>
      <c r="K245" s="22">
        <f t="shared" si="3"/>
        <v>1.9436638517999999E-3</v>
      </c>
      <c r="L245" s="22"/>
      <c r="M245" s="22"/>
      <c r="N245" s="22"/>
    </row>
    <row r="246" spans="1:14" ht="33.75" x14ac:dyDescent="0.25">
      <c r="A246" s="18" t="s">
        <v>474</v>
      </c>
      <c r="B246" s="18" t="s">
        <v>475</v>
      </c>
      <c r="C246" s="18" t="s">
        <v>476</v>
      </c>
      <c r="D246" s="19">
        <v>1825</v>
      </c>
      <c r="E246" s="18" t="s">
        <v>13</v>
      </c>
      <c r="F246" s="19">
        <v>6183440</v>
      </c>
      <c r="G246" s="18" t="s">
        <v>14</v>
      </c>
      <c r="H246" s="18" t="s">
        <v>15</v>
      </c>
      <c r="I246" s="20">
        <v>1.35</v>
      </c>
      <c r="J246" s="21">
        <v>9.6929574500000004E-2</v>
      </c>
      <c r="K246" s="22">
        <f t="shared" si="3"/>
        <v>1.30854925575E-3</v>
      </c>
      <c r="L246" s="22"/>
      <c r="M246" s="22"/>
      <c r="N246" s="22"/>
    </row>
    <row r="247" spans="1:14" ht="33.75" x14ac:dyDescent="0.25">
      <c r="A247" s="18" t="s">
        <v>474</v>
      </c>
      <c r="B247" s="18" t="s">
        <v>475</v>
      </c>
      <c r="C247" s="18" t="s">
        <v>477</v>
      </c>
      <c r="D247" s="19">
        <v>1825</v>
      </c>
      <c r="E247" s="18" t="s">
        <v>13</v>
      </c>
      <c r="F247" s="19">
        <v>6183440</v>
      </c>
      <c r="G247" s="18" t="s">
        <v>14</v>
      </c>
      <c r="H247" s="18" t="s">
        <v>15</v>
      </c>
      <c r="I247" s="20">
        <v>1.35</v>
      </c>
      <c r="J247" s="21">
        <v>9.6972110099999995E-2</v>
      </c>
      <c r="K247" s="22">
        <f t="shared" si="3"/>
        <v>1.3091234863500001E-3</v>
      </c>
      <c r="L247" s="22"/>
      <c r="M247" s="22"/>
      <c r="N247" s="22"/>
    </row>
    <row r="248" spans="1:14" ht="22.5" x14ac:dyDescent="0.25">
      <c r="A248" s="18" t="s">
        <v>478</v>
      </c>
      <c r="B248" s="18" t="s">
        <v>32</v>
      </c>
      <c r="C248" s="18" t="s">
        <v>33</v>
      </c>
      <c r="D248" s="19">
        <v>9290</v>
      </c>
      <c r="E248" s="18" t="s">
        <v>34</v>
      </c>
      <c r="F248" s="23"/>
      <c r="G248" s="18" t="s">
        <v>35</v>
      </c>
      <c r="H248" s="18" t="s">
        <v>15</v>
      </c>
      <c r="I248" s="20">
        <v>18</v>
      </c>
      <c r="J248" s="21">
        <v>1</v>
      </c>
      <c r="K248" s="22">
        <f t="shared" si="3"/>
        <v>0.18</v>
      </c>
      <c r="L248" s="22"/>
      <c r="M248" s="22"/>
      <c r="N248" s="22"/>
    </row>
    <row r="249" spans="1:14" x14ac:dyDescent="0.25">
      <c r="A249" s="18" t="s">
        <v>479</v>
      </c>
      <c r="B249" s="18" t="s">
        <v>480</v>
      </c>
      <c r="C249" s="18" t="s">
        <v>479</v>
      </c>
      <c r="D249" s="19">
        <v>1825</v>
      </c>
      <c r="E249" s="18" t="s">
        <v>13</v>
      </c>
      <c r="F249" s="19">
        <v>6183440</v>
      </c>
      <c r="G249" s="18" t="s">
        <v>14</v>
      </c>
      <c r="H249" s="18" t="s">
        <v>15</v>
      </c>
      <c r="I249" s="20">
        <v>1.5</v>
      </c>
      <c r="J249" s="21">
        <v>8.9536389499999994E-2</v>
      </c>
      <c r="K249" s="22">
        <f t="shared" si="3"/>
        <v>1.3430458425000001E-3</v>
      </c>
      <c r="L249" s="22"/>
      <c r="M249" s="22"/>
      <c r="N249" s="22"/>
    </row>
    <row r="250" spans="1:14" x14ac:dyDescent="0.25">
      <c r="A250" s="18" t="s">
        <v>481</v>
      </c>
      <c r="B250" s="18" t="s">
        <v>482</v>
      </c>
      <c r="C250" s="18" t="s">
        <v>481</v>
      </c>
      <c r="D250" s="19">
        <v>3363</v>
      </c>
      <c r="E250" s="18" t="s">
        <v>29</v>
      </c>
      <c r="F250" s="19">
        <v>5000246</v>
      </c>
      <c r="G250" s="18" t="s">
        <v>30</v>
      </c>
      <c r="H250" s="18" t="s">
        <v>15</v>
      </c>
      <c r="I250" s="20">
        <v>750</v>
      </c>
      <c r="J250" s="21">
        <v>0.1764707647</v>
      </c>
      <c r="K250" s="22">
        <f t="shared" si="3"/>
        <v>1.3235307352500001</v>
      </c>
      <c r="L250" s="22"/>
      <c r="M250" s="22"/>
      <c r="N250" s="22"/>
    </row>
    <row r="251" spans="1:14" x14ac:dyDescent="0.25">
      <c r="A251" s="18" t="s">
        <v>481</v>
      </c>
      <c r="B251" s="18" t="s">
        <v>482</v>
      </c>
      <c r="C251" s="18" t="s">
        <v>481</v>
      </c>
      <c r="D251" s="19">
        <v>9370</v>
      </c>
      <c r="E251" s="18" t="s">
        <v>45</v>
      </c>
      <c r="F251" s="19">
        <v>5002091</v>
      </c>
      <c r="G251" s="18" t="s">
        <v>46</v>
      </c>
      <c r="H251" s="18" t="s">
        <v>15</v>
      </c>
      <c r="I251" s="20">
        <v>750</v>
      </c>
      <c r="J251" s="21">
        <v>0.13461120879999999</v>
      </c>
      <c r="K251" s="22">
        <f t="shared" si="3"/>
        <v>1.0095840659999999</v>
      </c>
      <c r="L251" s="22"/>
      <c r="M251" s="22"/>
      <c r="N251" s="22"/>
    </row>
    <row r="252" spans="1:14" x14ac:dyDescent="0.25">
      <c r="A252" s="18" t="s">
        <v>483</v>
      </c>
      <c r="B252" s="18" t="s">
        <v>484</v>
      </c>
      <c r="C252" s="18" t="s">
        <v>150</v>
      </c>
      <c r="D252" s="19">
        <v>3363</v>
      </c>
      <c r="E252" s="18" t="s">
        <v>29</v>
      </c>
      <c r="F252" s="19">
        <v>5000246</v>
      </c>
      <c r="G252" s="18" t="s">
        <v>30</v>
      </c>
      <c r="H252" s="18" t="s">
        <v>15</v>
      </c>
      <c r="I252" s="20">
        <v>10000</v>
      </c>
      <c r="J252" s="21">
        <v>0.1764707647</v>
      </c>
      <c r="K252" s="22">
        <f t="shared" si="3"/>
        <v>17.647076469999998</v>
      </c>
      <c r="L252" s="22"/>
      <c r="M252" s="22"/>
      <c r="N252" s="22"/>
    </row>
    <row r="253" spans="1:14" x14ac:dyDescent="0.25">
      <c r="A253" s="18" t="s">
        <v>483</v>
      </c>
      <c r="B253" s="18" t="s">
        <v>484</v>
      </c>
      <c r="C253" s="18" t="s">
        <v>150</v>
      </c>
      <c r="D253" s="19">
        <v>9370</v>
      </c>
      <c r="E253" s="18" t="s">
        <v>45</v>
      </c>
      <c r="F253" s="19">
        <v>5002091</v>
      </c>
      <c r="G253" s="18" t="s">
        <v>46</v>
      </c>
      <c r="H253" s="18" t="s">
        <v>15</v>
      </c>
      <c r="I253" s="20">
        <v>10000</v>
      </c>
      <c r="J253" s="21">
        <v>0.13461120879999999</v>
      </c>
      <c r="K253" s="22">
        <f t="shared" si="3"/>
        <v>13.461120879999999</v>
      </c>
      <c r="L253" s="22"/>
      <c r="M253" s="22"/>
      <c r="N253" s="22"/>
    </row>
    <row r="254" spans="1:14" x14ac:dyDescent="0.25">
      <c r="A254" s="18" t="s">
        <v>485</v>
      </c>
      <c r="B254" s="18" t="s">
        <v>486</v>
      </c>
      <c r="C254" s="18" t="s">
        <v>485</v>
      </c>
      <c r="D254" s="19">
        <v>1825</v>
      </c>
      <c r="E254" s="18" t="s">
        <v>13</v>
      </c>
      <c r="F254" s="19">
        <v>6183440</v>
      </c>
      <c r="G254" s="18" t="s">
        <v>14</v>
      </c>
      <c r="H254" s="18" t="s">
        <v>15</v>
      </c>
      <c r="I254" s="20">
        <v>20</v>
      </c>
      <c r="J254" s="21">
        <v>10</v>
      </c>
      <c r="K254" s="22">
        <f t="shared" si="3"/>
        <v>2</v>
      </c>
      <c r="L254" s="22"/>
      <c r="M254" s="22"/>
      <c r="N254" s="22"/>
    </row>
    <row r="255" spans="1:14" x14ac:dyDescent="0.25">
      <c r="A255" s="18" t="s">
        <v>487</v>
      </c>
      <c r="B255" s="18" t="s">
        <v>488</v>
      </c>
      <c r="C255" s="18" t="s">
        <v>489</v>
      </c>
      <c r="D255" s="19">
        <v>3363</v>
      </c>
      <c r="E255" s="18" t="s">
        <v>29</v>
      </c>
      <c r="F255" s="19">
        <v>5000246</v>
      </c>
      <c r="G255" s="18" t="s">
        <v>30</v>
      </c>
      <c r="H255" s="18" t="s">
        <v>15</v>
      </c>
      <c r="I255" s="20">
        <v>2</v>
      </c>
      <c r="J255" s="21">
        <v>0.01</v>
      </c>
      <c r="K255" s="22">
        <f t="shared" si="3"/>
        <v>2.0000000000000001E-4</v>
      </c>
      <c r="L255" s="22"/>
      <c r="M255" s="22"/>
      <c r="N255" s="22"/>
    </row>
    <row r="256" spans="1:14" x14ac:dyDescent="0.25">
      <c r="A256" s="18" t="s">
        <v>490</v>
      </c>
      <c r="B256" s="18" t="s">
        <v>491</v>
      </c>
      <c r="C256" s="18" t="s">
        <v>492</v>
      </c>
      <c r="D256" s="19">
        <v>1825</v>
      </c>
      <c r="E256" s="18" t="s">
        <v>13</v>
      </c>
      <c r="F256" s="19">
        <v>6183440</v>
      </c>
      <c r="G256" s="18" t="s">
        <v>14</v>
      </c>
      <c r="H256" s="18" t="s">
        <v>15</v>
      </c>
      <c r="I256" s="20">
        <v>750</v>
      </c>
      <c r="J256" s="21">
        <v>0.2023606396</v>
      </c>
      <c r="K256" s="22">
        <f t="shared" si="3"/>
        <v>1.5177047970000002</v>
      </c>
      <c r="L256" s="22"/>
      <c r="M256" s="22"/>
      <c r="N256" s="22"/>
    </row>
    <row r="257" spans="1:14" ht="33.75" x14ac:dyDescent="0.25">
      <c r="A257" s="18" t="s">
        <v>493</v>
      </c>
      <c r="B257" s="18" t="s">
        <v>494</v>
      </c>
      <c r="C257" s="18" t="s">
        <v>493</v>
      </c>
      <c r="D257" s="19">
        <v>1825</v>
      </c>
      <c r="E257" s="18" t="s">
        <v>13</v>
      </c>
      <c r="F257" s="19">
        <v>6183440</v>
      </c>
      <c r="G257" s="18" t="s">
        <v>14</v>
      </c>
      <c r="H257" s="18" t="s">
        <v>15</v>
      </c>
      <c r="I257" s="20">
        <v>20</v>
      </c>
      <c r="J257" s="21">
        <v>0.05</v>
      </c>
      <c r="K257" s="22">
        <f t="shared" si="3"/>
        <v>0.01</v>
      </c>
      <c r="L257" s="22"/>
      <c r="M257" s="22"/>
      <c r="N257" s="22"/>
    </row>
    <row r="258" spans="1:14" ht="33.75" x14ac:dyDescent="0.25">
      <c r="A258" s="18" t="s">
        <v>495</v>
      </c>
      <c r="B258" s="18" t="s">
        <v>496</v>
      </c>
      <c r="C258" s="18" t="s">
        <v>493</v>
      </c>
      <c r="D258" s="19">
        <v>1825</v>
      </c>
      <c r="E258" s="18" t="s">
        <v>13</v>
      </c>
      <c r="F258" s="19">
        <v>6183440</v>
      </c>
      <c r="G258" s="18" t="s">
        <v>14</v>
      </c>
      <c r="H258" s="18" t="s">
        <v>15</v>
      </c>
      <c r="I258" s="20">
        <v>20</v>
      </c>
      <c r="J258" s="21">
        <v>0.05</v>
      </c>
      <c r="K258" s="22">
        <f t="shared" si="3"/>
        <v>0.01</v>
      </c>
      <c r="L258" s="22"/>
      <c r="M258" s="22"/>
      <c r="N258" s="22"/>
    </row>
    <row r="259" spans="1:14" x14ac:dyDescent="0.25">
      <c r="A259" s="18" t="s">
        <v>497</v>
      </c>
      <c r="B259" s="18" t="s">
        <v>498</v>
      </c>
      <c r="C259" s="18" t="s">
        <v>499</v>
      </c>
      <c r="D259" s="19">
        <v>1825</v>
      </c>
      <c r="E259" s="18" t="s">
        <v>13</v>
      </c>
      <c r="F259" s="19">
        <v>6183440</v>
      </c>
      <c r="G259" s="18" t="s">
        <v>14</v>
      </c>
      <c r="H259" s="18" t="s">
        <v>15</v>
      </c>
      <c r="I259" s="20">
        <v>10.5</v>
      </c>
      <c r="J259" s="21">
        <v>5.8775000000000001E-6</v>
      </c>
      <c r="K259" s="22">
        <f t="shared" ref="K259:K322" si="4">(J259*I259)/100</f>
        <v>6.1713749999999996E-7</v>
      </c>
      <c r="L259" s="22"/>
      <c r="M259" s="22"/>
      <c r="N259" s="22"/>
    </row>
    <row r="260" spans="1:14" ht="33.75" x14ac:dyDescent="0.25">
      <c r="A260" s="18" t="s">
        <v>500</v>
      </c>
      <c r="B260" s="18" t="s">
        <v>501</v>
      </c>
      <c r="C260" s="18" t="s">
        <v>500</v>
      </c>
      <c r="D260" s="19">
        <v>1825</v>
      </c>
      <c r="E260" s="18" t="s">
        <v>13</v>
      </c>
      <c r="F260" s="19">
        <v>6183440</v>
      </c>
      <c r="G260" s="18" t="s">
        <v>14</v>
      </c>
      <c r="H260" s="18" t="s">
        <v>15</v>
      </c>
      <c r="I260" s="20">
        <v>20</v>
      </c>
      <c r="J260" s="21">
        <v>0.05</v>
      </c>
      <c r="K260" s="22">
        <f t="shared" si="4"/>
        <v>0.01</v>
      </c>
      <c r="L260" s="22"/>
      <c r="M260" s="22"/>
      <c r="N260" s="22"/>
    </row>
    <row r="261" spans="1:14" ht="33.75" x14ac:dyDescent="0.25">
      <c r="A261" s="18" t="s">
        <v>502</v>
      </c>
      <c r="B261" s="18" t="s">
        <v>503</v>
      </c>
      <c r="C261" s="18" t="s">
        <v>500</v>
      </c>
      <c r="D261" s="19">
        <v>1825</v>
      </c>
      <c r="E261" s="18" t="s">
        <v>13</v>
      </c>
      <c r="F261" s="19">
        <v>6183440</v>
      </c>
      <c r="G261" s="18" t="s">
        <v>14</v>
      </c>
      <c r="H261" s="18" t="s">
        <v>15</v>
      </c>
      <c r="I261" s="20">
        <v>20</v>
      </c>
      <c r="J261" s="21">
        <v>0.05</v>
      </c>
      <c r="K261" s="22">
        <f t="shared" si="4"/>
        <v>0.01</v>
      </c>
      <c r="L261" s="22"/>
      <c r="M261" s="22"/>
      <c r="N261" s="22"/>
    </row>
    <row r="262" spans="1:14" x14ac:dyDescent="0.25">
      <c r="A262" s="18" t="s">
        <v>504</v>
      </c>
      <c r="B262" s="18" t="s">
        <v>82</v>
      </c>
      <c r="C262" s="18" t="s">
        <v>83</v>
      </c>
      <c r="D262" s="19">
        <v>1825</v>
      </c>
      <c r="E262" s="18" t="s">
        <v>13</v>
      </c>
      <c r="F262" s="19">
        <v>6183440</v>
      </c>
      <c r="G262" s="18" t="s">
        <v>14</v>
      </c>
      <c r="H262" s="18" t="s">
        <v>15</v>
      </c>
      <c r="I262" s="20">
        <v>2.5</v>
      </c>
      <c r="J262" s="21">
        <v>9.9804764399999996E-2</v>
      </c>
      <c r="K262" s="22">
        <f t="shared" si="4"/>
        <v>2.4951191099999996E-3</v>
      </c>
      <c r="L262" s="22"/>
      <c r="M262" s="22"/>
      <c r="N262" s="22"/>
    </row>
    <row r="263" spans="1:14" x14ac:dyDescent="0.25">
      <c r="A263" s="18" t="s">
        <v>504</v>
      </c>
      <c r="B263" s="18" t="s">
        <v>82</v>
      </c>
      <c r="C263" s="18" t="s">
        <v>84</v>
      </c>
      <c r="D263" s="19">
        <v>1825</v>
      </c>
      <c r="E263" s="18" t="s">
        <v>13</v>
      </c>
      <c r="F263" s="19">
        <v>6183440</v>
      </c>
      <c r="G263" s="18" t="s">
        <v>14</v>
      </c>
      <c r="H263" s="18" t="s">
        <v>15</v>
      </c>
      <c r="I263" s="20">
        <v>2.5</v>
      </c>
      <c r="J263" s="21">
        <v>9.9804752900000002E-2</v>
      </c>
      <c r="K263" s="22">
        <f t="shared" si="4"/>
        <v>2.4951188225000001E-3</v>
      </c>
      <c r="L263" s="22"/>
      <c r="M263" s="22"/>
      <c r="N263" s="22"/>
    </row>
    <row r="264" spans="1:14" x14ac:dyDescent="0.25">
      <c r="A264" s="18" t="s">
        <v>505</v>
      </c>
      <c r="B264" s="18" t="s">
        <v>506</v>
      </c>
      <c r="C264" s="18" t="s">
        <v>84</v>
      </c>
      <c r="D264" s="19">
        <v>1825</v>
      </c>
      <c r="E264" s="18" t="s">
        <v>13</v>
      </c>
      <c r="F264" s="19">
        <v>6183440</v>
      </c>
      <c r="G264" s="18" t="s">
        <v>14</v>
      </c>
      <c r="H264" s="18" t="s">
        <v>15</v>
      </c>
      <c r="I264" s="20">
        <v>4.5</v>
      </c>
      <c r="J264" s="21">
        <v>9.9804752900000002E-2</v>
      </c>
      <c r="K264" s="22">
        <f t="shared" si="4"/>
        <v>4.4912138805000001E-3</v>
      </c>
      <c r="L264" s="22"/>
      <c r="M264" s="22"/>
      <c r="N264" s="22"/>
    </row>
    <row r="265" spans="1:14" x14ac:dyDescent="0.25">
      <c r="A265" s="18" t="s">
        <v>507</v>
      </c>
      <c r="B265" s="18" t="s">
        <v>508</v>
      </c>
      <c r="C265" s="18" t="s">
        <v>509</v>
      </c>
      <c r="D265" s="19">
        <v>3363</v>
      </c>
      <c r="E265" s="18" t="s">
        <v>29</v>
      </c>
      <c r="F265" s="19">
        <v>5000246</v>
      </c>
      <c r="G265" s="18" t="s">
        <v>30</v>
      </c>
      <c r="H265" s="18" t="s">
        <v>15</v>
      </c>
      <c r="I265" s="20">
        <v>1.5</v>
      </c>
      <c r="J265" s="21">
        <v>0.49751000000000001</v>
      </c>
      <c r="K265" s="22">
        <f t="shared" si="4"/>
        <v>7.4626499999999995E-3</v>
      </c>
      <c r="L265" s="22"/>
      <c r="M265" s="22"/>
      <c r="N265" s="22"/>
    </row>
    <row r="266" spans="1:14" ht="22.5" x14ac:dyDescent="0.25">
      <c r="A266" s="18" t="s">
        <v>510</v>
      </c>
      <c r="B266" s="18" t="s">
        <v>511</v>
      </c>
      <c r="C266" s="18" t="s">
        <v>89</v>
      </c>
      <c r="D266" s="19">
        <v>9370</v>
      </c>
      <c r="E266" s="18" t="s">
        <v>45</v>
      </c>
      <c r="F266" s="19">
        <v>5002091</v>
      </c>
      <c r="G266" s="18" t="s">
        <v>46</v>
      </c>
      <c r="H266" s="18" t="s">
        <v>15</v>
      </c>
      <c r="I266" s="20">
        <v>200</v>
      </c>
      <c r="J266" s="21">
        <v>6.6186724299999999E-2</v>
      </c>
      <c r="K266" s="22">
        <f t="shared" si="4"/>
        <v>0.1323734486</v>
      </c>
      <c r="L266" s="22"/>
      <c r="M266" s="22"/>
      <c r="N266" s="22"/>
    </row>
    <row r="267" spans="1:14" x14ac:dyDescent="0.25">
      <c r="A267" s="18" t="s">
        <v>512</v>
      </c>
      <c r="B267" s="18" t="s">
        <v>513</v>
      </c>
      <c r="C267" s="18" t="s">
        <v>514</v>
      </c>
      <c r="D267" s="19">
        <v>1825</v>
      </c>
      <c r="E267" s="18" t="s">
        <v>13</v>
      </c>
      <c r="F267" s="19">
        <v>6183440</v>
      </c>
      <c r="G267" s="18" t="s">
        <v>14</v>
      </c>
      <c r="H267" s="18" t="s">
        <v>15</v>
      </c>
      <c r="I267" s="20">
        <v>10.5</v>
      </c>
      <c r="J267" s="21">
        <v>5.8945000000000001E-6</v>
      </c>
      <c r="K267" s="22">
        <f t="shared" si="4"/>
        <v>6.189225E-7</v>
      </c>
      <c r="L267" s="22"/>
      <c r="M267" s="22"/>
      <c r="N267" s="22"/>
    </row>
    <row r="268" spans="1:14" x14ac:dyDescent="0.25">
      <c r="A268" s="18" t="s">
        <v>515</v>
      </c>
      <c r="B268" s="18" t="s">
        <v>516</v>
      </c>
      <c r="C268" s="18" t="s">
        <v>515</v>
      </c>
      <c r="D268" s="19">
        <v>1825</v>
      </c>
      <c r="E268" s="18" t="s">
        <v>13</v>
      </c>
      <c r="F268" s="19">
        <v>6183440</v>
      </c>
      <c r="G268" s="18" t="s">
        <v>14</v>
      </c>
      <c r="H268" s="18" t="s">
        <v>15</v>
      </c>
      <c r="I268" s="20">
        <v>100</v>
      </c>
      <c r="J268" s="21">
        <v>5.0055000000000004E-3</v>
      </c>
      <c r="K268" s="22">
        <f t="shared" si="4"/>
        <v>5.0055000000000004E-3</v>
      </c>
      <c r="L268" s="22"/>
      <c r="M268" s="22"/>
      <c r="N268" s="22"/>
    </row>
    <row r="269" spans="1:14" x14ac:dyDescent="0.25">
      <c r="A269" s="18" t="s">
        <v>517</v>
      </c>
      <c r="B269" s="18" t="s">
        <v>518</v>
      </c>
      <c r="C269" s="18" t="s">
        <v>89</v>
      </c>
      <c r="D269" s="19">
        <v>9370</v>
      </c>
      <c r="E269" s="18" t="s">
        <v>45</v>
      </c>
      <c r="F269" s="19">
        <v>5002091</v>
      </c>
      <c r="G269" s="18" t="s">
        <v>46</v>
      </c>
      <c r="H269" s="18" t="s">
        <v>15</v>
      </c>
      <c r="I269" s="20">
        <v>205</v>
      </c>
      <c r="J269" s="21">
        <v>6.6186724299999999E-2</v>
      </c>
      <c r="K269" s="22">
        <f t="shared" si="4"/>
        <v>0.13568278481500001</v>
      </c>
      <c r="L269" s="22"/>
      <c r="M269" s="22"/>
      <c r="N269" s="22"/>
    </row>
    <row r="270" spans="1:14" x14ac:dyDescent="0.25">
      <c r="A270" s="18" t="s">
        <v>519</v>
      </c>
      <c r="B270" s="18" t="s">
        <v>520</v>
      </c>
      <c r="C270" s="18" t="s">
        <v>521</v>
      </c>
      <c r="D270" s="19">
        <v>1825</v>
      </c>
      <c r="E270" s="18" t="s">
        <v>13</v>
      </c>
      <c r="F270" s="19">
        <v>6183440</v>
      </c>
      <c r="G270" s="18" t="s">
        <v>14</v>
      </c>
      <c r="H270" s="18" t="s">
        <v>15</v>
      </c>
      <c r="I270" s="20">
        <v>10.5</v>
      </c>
      <c r="J270" s="21">
        <v>0.10725152860000001</v>
      </c>
      <c r="K270" s="22">
        <f t="shared" si="4"/>
        <v>1.1261410503000001E-2</v>
      </c>
      <c r="L270" s="22"/>
      <c r="M270" s="22"/>
      <c r="N270" s="22"/>
    </row>
    <row r="271" spans="1:14" x14ac:dyDescent="0.25">
      <c r="A271" s="18" t="s">
        <v>522</v>
      </c>
      <c r="B271" s="18" t="s">
        <v>523</v>
      </c>
      <c r="C271" s="18" t="s">
        <v>89</v>
      </c>
      <c r="D271" s="19">
        <v>9370</v>
      </c>
      <c r="E271" s="18" t="s">
        <v>45</v>
      </c>
      <c r="F271" s="19">
        <v>5002091</v>
      </c>
      <c r="G271" s="18" t="s">
        <v>46</v>
      </c>
      <c r="H271" s="18" t="s">
        <v>15</v>
      </c>
      <c r="I271" s="20">
        <v>205</v>
      </c>
      <c r="J271" s="21">
        <v>6.6186724299999999E-2</v>
      </c>
      <c r="K271" s="22">
        <f t="shared" si="4"/>
        <v>0.13568278481500001</v>
      </c>
      <c r="L271" s="22"/>
      <c r="M271" s="22"/>
      <c r="N271" s="22"/>
    </row>
    <row r="272" spans="1:14" ht="22.5" x14ac:dyDescent="0.25">
      <c r="A272" s="18" t="s">
        <v>524</v>
      </c>
      <c r="B272" s="18" t="s">
        <v>525</v>
      </c>
      <c r="C272" s="18" t="s">
        <v>526</v>
      </c>
      <c r="D272" s="19">
        <v>3363</v>
      </c>
      <c r="E272" s="18" t="s">
        <v>29</v>
      </c>
      <c r="F272" s="19">
        <v>5000246</v>
      </c>
      <c r="G272" s="18" t="s">
        <v>30</v>
      </c>
      <c r="H272" s="18" t="s">
        <v>15</v>
      </c>
      <c r="I272" s="20">
        <v>60</v>
      </c>
      <c r="J272" s="21">
        <v>0.50476190480000005</v>
      </c>
      <c r="K272" s="22">
        <f t="shared" si="4"/>
        <v>0.30285714287999999</v>
      </c>
      <c r="L272" s="22"/>
      <c r="M272" s="22"/>
      <c r="N272" s="22"/>
    </row>
    <row r="273" spans="1:14" x14ac:dyDescent="0.25">
      <c r="A273" s="18" t="s">
        <v>527</v>
      </c>
      <c r="B273" s="18" t="s">
        <v>528</v>
      </c>
      <c r="C273" s="18" t="s">
        <v>529</v>
      </c>
      <c r="D273" s="19">
        <v>1825</v>
      </c>
      <c r="E273" s="18" t="s">
        <v>13</v>
      </c>
      <c r="F273" s="19">
        <v>6183440</v>
      </c>
      <c r="G273" s="18" t="s">
        <v>14</v>
      </c>
      <c r="H273" s="18" t="s">
        <v>15</v>
      </c>
      <c r="I273" s="20">
        <v>3.1</v>
      </c>
      <c r="J273" s="21">
        <v>0.23882332549999999</v>
      </c>
      <c r="K273" s="22">
        <f t="shared" si="4"/>
        <v>7.4035230904999994E-3</v>
      </c>
      <c r="L273" s="22"/>
      <c r="M273" s="22"/>
      <c r="N273" s="22"/>
    </row>
    <row r="274" spans="1:14" x14ac:dyDescent="0.25">
      <c r="A274" s="18" t="s">
        <v>530</v>
      </c>
      <c r="B274" s="18" t="s">
        <v>531</v>
      </c>
      <c r="C274" s="18" t="s">
        <v>532</v>
      </c>
      <c r="D274" s="19">
        <v>1825</v>
      </c>
      <c r="E274" s="18" t="s">
        <v>13</v>
      </c>
      <c r="F274" s="19">
        <v>6183440</v>
      </c>
      <c r="G274" s="18" t="s">
        <v>14</v>
      </c>
      <c r="H274" s="18" t="s">
        <v>15</v>
      </c>
      <c r="I274" s="20">
        <v>1.93</v>
      </c>
      <c r="J274" s="21">
        <v>0.19401295199999999</v>
      </c>
      <c r="K274" s="22">
        <f t="shared" si="4"/>
        <v>3.7444499735999996E-3</v>
      </c>
      <c r="L274" s="22"/>
      <c r="M274" s="22"/>
      <c r="N274" s="22"/>
    </row>
    <row r="275" spans="1:14" x14ac:dyDescent="0.25">
      <c r="A275" s="18" t="s">
        <v>533</v>
      </c>
      <c r="B275" s="18" t="s">
        <v>508</v>
      </c>
      <c r="C275" s="18" t="s">
        <v>534</v>
      </c>
      <c r="D275" s="19">
        <v>3363</v>
      </c>
      <c r="E275" s="18" t="s">
        <v>29</v>
      </c>
      <c r="F275" s="19">
        <v>5000246</v>
      </c>
      <c r="G275" s="18" t="s">
        <v>30</v>
      </c>
      <c r="H275" s="18" t="s">
        <v>15</v>
      </c>
      <c r="I275" s="20">
        <v>15</v>
      </c>
      <c r="J275" s="21">
        <v>0.49819999999999998</v>
      </c>
      <c r="K275" s="22">
        <f t="shared" si="4"/>
        <v>7.4730000000000005E-2</v>
      </c>
      <c r="L275" s="22"/>
      <c r="M275" s="22"/>
      <c r="N275" s="22"/>
    </row>
    <row r="276" spans="1:14" x14ac:dyDescent="0.25">
      <c r="A276" s="18" t="s">
        <v>535</v>
      </c>
      <c r="B276" s="18" t="s">
        <v>536</v>
      </c>
      <c r="C276" s="18" t="s">
        <v>537</v>
      </c>
      <c r="D276" s="19">
        <v>1825</v>
      </c>
      <c r="E276" s="18" t="s">
        <v>13</v>
      </c>
      <c r="F276" s="19">
        <v>6183440</v>
      </c>
      <c r="G276" s="18" t="s">
        <v>14</v>
      </c>
      <c r="H276" s="18" t="s">
        <v>15</v>
      </c>
      <c r="I276" s="20">
        <v>1000</v>
      </c>
      <c r="J276" s="21">
        <v>2.14</v>
      </c>
      <c r="K276" s="22">
        <f t="shared" si="4"/>
        <v>21.4</v>
      </c>
      <c r="L276" s="22"/>
      <c r="M276" s="22"/>
      <c r="N276" s="22"/>
    </row>
    <row r="277" spans="1:14" x14ac:dyDescent="0.25">
      <c r="A277" s="18" t="s">
        <v>535</v>
      </c>
      <c r="B277" s="18" t="s">
        <v>536</v>
      </c>
      <c r="C277" s="18" t="s">
        <v>538</v>
      </c>
      <c r="D277" s="19">
        <v>1825</v>
      </c>
      <c r="E277" s="18" t="s">
        <v>13</v>
      </c>
      <c r="F277" s="19">
        <v>6183440</v>
      </c>
      <c r="G277" s="18" t="s">
        <v>14</v>
      </c>
      <c r="H277" s="18" t="s">
        <v>15</v>
      </c>
      <c r="I277" s="20">
        <v>640</v>
      </c>
      <c r="J277" s="21">
        <v>1.5284949999999999</v>
      </c>
      <c r="K277" s="22">
        <f t="shared" si="4"/>
        <v>9.7823679999999982</v>
      </c>
      <c r="L277" s="22"/>
      <c r="M277" s="22"/>
      <c r="N277" s="22"/>
    </row>
    <row r="278" spans="1:14" x14ac:dyDescent="0.25">
      <c r="A278" s="18" t="s">
        <v>539</v>
      </c>
      <c r="B278" s="18" t="s">
        <v>540</v>
      </c>
      <c r="C278" s="18" t="s">
        <v>492</v>
      </c>
      <c r="D278" s="19">
        <v>1825</v>
      </c>
      <c r="E278" s="18" t="s">
        <v>13</v>
      </c>
      <c r="F278" s="19">
        <v>6183440</v>
      </c>
      <c r="G278" s="18" t="s">
        <v>14</v>
      </c>
      <c r="H278" s="18" t="s">
        <v>15</v>
      </c>
      <c r="I278" s="20">
        <v>2.2999999999999998</v>
      </c>
      <c r="J278" s="21">
        <v>0.2023606396</v>
      </c>
      <c r="K278" s="22">
        <f t="shared" si="4"/>
        <v>4.6542947108000002E-3</v>
      </c>
      <c r="L278" s="22"/>
      <c r="M278" s="22"/>
      <c r="N278" s="22"/>
    </row>
    <row r="279" spans="1:14" x14ac:dyDescent="0.25">
      <c r="A279" s="18" t="s">
        <v>541</v>
      </c>
      <c r="B279" s="18" t="s">
        <v>542</v>
      </c>
      <c r="C279" s="18" t="s">
        <v>384</v>
      </c>
      <c r="D279" s="19">
        <v>1825</v>
      </c>
      <c r="E279" s="18" t="s">
        <v>13</v>
      </c>
      <c r="F279" s="19">
        <v>6183440</v>
      </c>
      <c r="G279" s="18" t="s">
        <v>14</v>
      </c>
      <c r="H279" s="18" t="s">
        <v>15</v>
      </c>
      <c r="I279" s="20">
        <v>12</v>
      </c>
      <c r="J279" s="21">
        <v>1.033051065</v>
      </c>
      <c r="K279" s="22">
        <f t="shared" si="4"/>
        <v>0.12396612779999999</v>
      </c>
      <c r="L279" s="22"/>
      <c r="M279" s="22"/>
      <c r="N279" s="22"/>
    </row>
    <row r="280" spans="1:14" x14ac:dyDescent="0.25">
      <c r="A280" s="18" t="s">
        <v>543</v>
      </c>
      <c r="B280" s="18" t="s">
        <v>247</v>
      </c>
      <c r="C280" s="18" t="s">
        <v>248</v>
      </c>
      <c r="D280" s="19">
        <v>1825</v>
      </c>
      <c r="E280" s="18" t="s">
        <v>13</v>
      </c>
      <c r="F280" s="19">
        <v>6183440</v>
      </c>
      <c r="G280" s="18" t="s">
        <v>14</v>
      </c>
      <c r="H280" s="18" t="s">
        <v>15</v>
      </c>
      <c r="I280" s="20">
        <v>1000</v>
      </c>
      <c r="J280" s="21">
        <v>0.99</v>
      </c>
      <c r="K280" s="22">
        <f t="shared" si="4"/>
        <v>9.9</v>
      </c>
      <c r="L280" s="22"/>
      <c r="M280" s="22"/>
      <c r="N280" s="22"/>
    </row>
    <row r="281" spans="1:14" x14ac:dyDescent="0.25">
      <c r="A281" s="18" t="s">
        <v>544</v>
      </c>
      <c r="B281" s="18" t="s">
        <v>247</v>
      </c>
      <c r="C281" s="18" t="s">
        <v>248</v>
      </c>
      <c r="D281" s="19">
        <v>1825</v>
      </c>
      <c r="E281" s="18" t="s">
        <v>13</v>
      </c>
      <c r="F281" s="19">
        <v>6183440</v>
      </c>
      <c r="G281" s="18" t="s">
        <v>14</v>
      </c>
      <c r="H281" s="18" t="s">
        <v>15</v>
      </c>
      <c r="I281" s="20">
        <v>1000</v>
      </c>
      <c r="J281" s="21">
        <v>0.99</v>
      </c>
      <c r="K281" s="22">
        <f t="shared" si="4"/>
        <v>9.9</v>
      </c>
      <c r="L281" s="22"/>
      <c r="M281" s="22"/>
      <c r="N281" s="22"/>
    </row>
    <row r="282" spans="1:14" x14ac:dyDescent="0.25">
      <c r="A282" s="18" t="s">
        <v>545</v>
      </c>
      <c r="B282" s="18" t="s">
        <v>546</v>
      </c>
      <c r="C282" s="18" t="s">
        <v>545</v>
      </c>
      <c r="D282" s="19">
        <v>1825</v>
      </c>
      <c r="E282" s="18" t="s">
        <v>13</v>
      </c>
      <c r="F282" s="19">
        <v>6183440</v>
      </c>
      <c r="G282" s="18" t="s">
        <v>14</v>
      </c>
      <c r="H282" s="18" t="s">
        <v>15</v>
      </c>
      <c r="I282" s="20">
        <v>30</v>
      </c>
      <c r="J282" s="21">
        <v>2.3317730270000001</v>
      </c>
      <c r="K282" s="22">
        <f t="shared" si="4"/>
        <v>0.6995319081000001</v>
      </c>
      <c r="L282" s="22"/>
      <c r="M282" s="22"/>
      <c r="N282" s="22"/>
    </row>
    <row r="283" spans="1:14" x14ac:dyDescent="0.25">
      <c r="A283" s="18" t="s">
        <v>547</v>
      </c>
      <c r="B283" s="18" t="s">
        <v>546</v>
      </c>
      <c r="C283" s="18" t="s">
        <v>547</v>
      </c>
      <c r="D283" s="19">
        <v>1825</v>
      </c>
      <c r="E283" s="18" t="s">
        <v>13</v>
      </c>
      <c r="F283" s="19">
        <v>6183440</v>
      </c>
      <c r="G283" s="18" t="s">
        <v>14</v>
      </c>
      <c r="H283" s="18" t="s">
        <v>15</v>
      </c>
      <c r="I283" s="20">
        <v>240</v>
      </c>
      <c r="J283" s="21">
        <v>2.3317730270000001</v>
      </c>
      <c r="K283" s="22">
        <f t="shared" si="4"/>
        <v>5.5962552648000008</v>
      </c>
      <c r="L283" s="22"/>
      <c r="M283" s="22"/>
      <c r="N283" s="22"/>
    </row>
    <row r="284" spans="1:14" x14ac:dyDescent="0.25">
      <c r="A284" s="18" t="s">
        <v>548</v>
      </c>
      <c r="B284" s="18" t="s">
        <v>549</v>
      </c>
      <c r="C284" s="18" t="s">
        <v>545</v>
      </c>
      <c r="D284" s="19">
        <v>1825</v>
      </c>
      <c r="E284" s="18" t="s">
        <v>13</v>
      </c>
      <c r="F284" s="19">
        <v>6183440</v>
      </c>
      <c r="G284" s="18" t="s">
        <v>14</v>
      </c>
      <c r="H284" s="18" t="s">
        <v>15</v>
      </c>
      <c r="I284" s="20">
        <v>30</v>
      </c>
      <c r="J284" s="21">
        <v>2.3317730270000001</v>
      </c>
      <c r="K284" s="22">
        <f t="shared" si="4"/>
        <v>0.6995319081000001</v>
      </c>
      <c r="L284" s="22"/>
      <c r="M284" s="22"/>
      <c r="N284" s="22"/>
    </row>
    <row r="285" spans="1:14" x14ac:dyDescent="0.25">
      <c r="A285" s="18" t="s">
        <v>550</v>
      </c>
      <c r="B285" s="18" t="s">
        <v>551</v>
      </c>
      <c r="C285" s="18" t="s">
        <v>547</v>
      </c>
      <c r="D285" s="19">
        <v>1825</v>
      </c>
      <c r="E285" s="18" t="s">
        <v>13</v>
      </c>
      <c r="F285" s="19">
        <v>6183440</v>
      </c>
      <c r="G285" s="18" t="s">
        <v>14</v>
      </c>
      <c r="H285" s="18" t="s">
        <v>15</v>
      </c>
      <c r="I285" s="20">
        <v>240</v>
      </c>
      <c r="J285" s="21">
        <v>2.3317730270000001</v>
      </c>
      <c r="K285" s="22">
        <f t="shared" si="4"/>
        <v>5.5962552648000008</v>
      </c>
      <c r="L285" s="22"/>
      <c r="M285" s="22"/>
      <c r="N285" s="22"/>
    </row>
    <row r="286" spans="1:14" x14ac:dyDescent="0.25">
      <c r="A286" s="18" t="s">
        <v>381</v>
      </c>
      <c r="B286" s="18" t="s">
        <v>552</v>
      </c>
      <c r="C286" s="18" t="s">
        <v>381</v>
      </c>
      <c r="D286" s="19">
        <v>1825</v>
      </c>
      <c r="E286" s="18" t="s">
        <v>13</v>
      </c>
      <c r="F286" s="19">
        <v>6183440</v>
      </c>
      <c r="G286" s="18" t="s">
        <v>14</v>
      </c>
      <c r="H286" s="18" t="s">
        <v>15</v>
      </c>
      <c r="I286" s="20">
        <v>192</v>
      </c>
      <c r="J286" s="21">
        <v>1.0382163203000001</v>
      </c>
      <c r="K286" s="22">
        <f t="shared" si="4"/>
        <v>1.9933753349760002</v>
      </c>
      <c r="L286" s="22"/>
      <c r="M286" s="22"/>
      <c r="N286" s="22"/>
    </row>
    <row r="287" spans="1:14" x14ac:dyDescent="0.25">
      <c r="A287" s="18" t="s">
        <v>553</v>
      </c>
      <c r="B287" s="18" t="s">
        <v>554</v>
      </c>
      <c r="C287" s="18" t="s">
        <v>553</v>
      </c>
      <c r="D287" s="19">
        <v>1825</v>
      </c>
      <c r="E287" s="18" t="s">
        <v>13</v>
      </c>
      <c r="F287" s="19">
        <v>6183440</v>
      </c>
      <c r="G287" s="18" t="s">
        <v>14</v>
      </c>
      <c r="H287" s="18" t="s">
        <v>15</v>
      </c>
      <c r="I287" s="20">
        <v>11</v>
      </c>
      <c r="J287" s="21">
        <v>0.58004699999999998</v>
      </c>
      <c r="K287" s="22">
        <f t="shared" si="4"/>
        <v>6.3805169999999994E-2</v>
      </c>
      <c r="L287" s="22"/>
      <c r="M287" s="22"/>
      <c r="N287" s="22"/>
    </row>
    <row r="288" spans="1:14" x14ac:dyDescent="0.25">
      <c r="A288" s="18" t="s">
        <v>555</v>
      </c>
      <c r="B288" s="18" t="s">
        <v>554</v>
      </c>
      <c r="C288" s="18" t="s">
        <v>553</v>
      </c>
      <c r="D288" s="19">
        <v>1825</v>
      </c>
      <c r="E288" s="18" t="s">
        <v>13</v>
      </c>
      <c r="F288" s="19">
        <v>6183440</v>
      </c>
      <c r="G288" s="18" t="s">
        <v>14</v>
      </c>
      <c r="H288" s="18" t="s">
        <v>15</v>
      </c>
      <c r="I288" s="20">
        <v>22</v>
      </c>
      <c r="J288" s="21">
        <v>0.58004699999999998</v>
      </c>
      <c r="K288" s="22">
        <f t="shared" si="4"/>
        <v>0.12761033999999999</v>
      </c>
      <c r="L288" s="22"/>
      <c r="M288" s="22"/>
      <c r="N288" s="22"/>
    </row>
    <row r="289" spans="1:14" x14ac:dyDescent="0.25">
      <c r="A289" s="18" t="s">
        <v>556</v>
      </c>
      <c r="B289" s="18" t="s">
        <v>557</v>
      </c>
      <c r="C289" s="18" t="s">
        <v>553</v>
      </c>
      <c r="D289" s="19">
        <v>1825</v>
      </c>
      <c r="E289" s="18" t="s">
        <v>13</v>
      </c>
      <c r="F289" s="19">
        <v>6183440</v>
      </c>
      <c r="G289" s="18" t="s">
        <v>14</v>
      </c>
      <c r="H289" s="18" t="s">
        <v>15</v>
      </c>
      <c r="I289" s="20">
        <v>22</v>
      </c>
      <c r="J289" s="21">
        <v>0.58004699999999998</v>
      </c>
      <c r="K289" s="22">
        <f t="shared" si="4"/>
        <v>0.12761033999999999</v>
      </c>
      <c r="L289" s="22"/>
      <c r="M289" s="22"/>
      <c r="N289" s="22"/>
    </row>
    <row r="290" spans="1:14" x14ac:dyDescent="0.25">
      <c r="A290" s="18" t="s">
        <v>558</v>
      </c>
      <c r="B290" s="18" t="s">
        <v>559</v>
      </c>
      <c r="C290" s="18" t="s">
        <v>553</v>
      </c>
      <c r="D290" s="19">
        <v>1825</v>
      </c>
      <c r="E290" s="18" t="s">
        <v>13</v>
      </c>
      <c r="F290" s="19">
        <v>6183440</v>
      </c>
      <c r="G290" s="18" t="s">
        <v>14</v>
      </c>
      <c r="H290" s="18" t="s">
        <v>15</v>
      </c>
      <c r="I290" s="20">
        <v>22</v>
      </c>
      <c r="J290" s="21">
        <v>0.58004699999999998</v>
      </c>
      <c r="K290" s="22">
        <f t="shared" si="4"/>
        <v>0.12761033999999999</v>
      </c>
      <c r="L290" s="22"/>
      <c r="M290" s="22"/>
      <c r="N290" s="22"/>
    </row>
    <row r="291" spans="1:14" x14ac:dyDescent="0.25">
      <c r="A291" s="18" t="s">
        <v>560</v>
      </c>
      <c r="B291" s="18" t="s">
        <v>561</v>
      </c>
      <c r="C291" s="18" t="s">
        <v>553</v>
      </c>
      <c r="D291" s="19">
        <v>1825</v>
      </c>
      <c r="E291" s="18" t="s">
        <v>13</v>
      </c>
      <c r="F291" s="19">
        <v>6183440</v>
      </c>
      <c r="G291" s="18" t="s">
        <v>14</v>
      </c>
      <c r="H291" s="18" t="s">
        <v>15</v>
      </c>
      <c r="I291" s="20">
        <v>22</v>
      </c>
      <c r="J291" s="21">
        <v>0.58004699999999998</v>
      </c>
      <c r="K291" s="22">
        <f t="shared" si="4"/>
        <v>0.12761033999999999</v>
      </c>
      <c r="L291" s="22"/>
      <c r="M291" s="22"/>
      <c r="N291" s="22"/>
    </row>
    <row r="292" spans="1:14" x14ac:dyDescent="0.25">
      <c r="A292" s="18" t="s">
        <v>562</v>
      </c>
      <c r="B292" s="18" t="s">
        <v>563</v>
      </c>
      <c r="C292" s="18" t="s">
        <v>553</v>
      </c>
      <c r="D292" s="19">
        <v>1825</v>
      </c>
      <c r="E292" s="18" t="s">
        <v>13</v>
      </c>
      <c r="F292" s="19">
        <v>6183440</v>
      </c>
      <c r="G292" s="18" t="s">
        <v>14</v>
      </c>
      <c r="H292" s="18" t="s">
        <v>15</v>
      </c>
      <c r="I292" s="20">
        <v>22</v>
      </c>
      <c r="J292" s="21">
        <v>0.58004699999999998</v>
      </c>
      <c r="K292" s="22">
        <f t="shared" si="4"/>
        <v>0.12761033999999999</v>
      </c>
      <c r="L292" s="22"/>
      <c r="M292" s="22"/>
      <c r="N292" s="22"/>
    </row>
    <row r="293" spans="1:14" x14ac:dyDescent="0.25">
      <c r="A293" s="18" t="s">
        <v>564</v>
      </c>
      <c r="B293" s="18" t="s">
        <v>565</v>
      </c>
      <c r="C293" s="18" t="s">
        <v>553</v>
      </c>
      <c r="D293" s="19">
        <v>1825</v>
      </c>
      <c r="E293" s="18" t="s">
        <v>13</v>
      </c>
      <c r="F293" s="19">
        <v>6183440</v>
      </c>
      <c r="G293" s="18" t="s">
        <v>14</v>
      </c>
      <c r="H293" s="18" t="s">
        <v>15</v>
      </c>
      <c r="I293" s="20">
        <v>22</v>
      </c>
      <c r="J293" s="21">
        <v>0.58004699999999998</v>
      </c>
      <c r="K293" s="22">
        <f t="shared" si="4"/>
        <v>0.12761033999999999</v>
      </c>
      <c r="L293" s="22"/>
      <c r="M293" s="22"/>
      <c r="N293" s="22"/>
    </row>
    <row r="294" spans="1:14" x14ac:dyDescent="0.25">
      <c r="A294" s="18" t="s">
        <v>566</v>
      </c>
      <c r="B294" s="18" t="s">
        <v>567</v>
      </c>
      <c r="C294" s="18" t="s">
        <v>553</v>
      </c>
      <c r="D294" s="19">
        <v>1825</v>
      </c>
      <c r="E294" s="18" t="s">
        <v>13</v>
      </c>
      <c r="F294" s="19">
        <v>6183440</v>
      </c>
      <c r="G294" s="18" t="s">
        <v>14</v>
      </c>
      <c r="H294" s="18" t="s">
        <v>15</v>
      </c>
      <c r="I294" s="20">
        <v>22</v>
      </c>
      <c r="J294" s="21">
        <v>0.58004699999999998</v>
      </c>
      <c r="K294" s="22">
        <f t="shared" si="4"/>
        <v>0.12761033999999999</v>
      </c>
      <c r="L294" s="22"/>
      <c r="M294" s="22"/>
      <c r="N294" s="22"/>
    </row>
    <row r="295" spans="1:14" x14ac:dyDescent="0.25">
      <c r="A295" s="18" t="s">
        <v>568</v>
      </c>
      <c r="B295" s="18" t="s">
        <v>569</v>
      </c>
      <c r="C295" s="18" t="s">
        <v>570</v>
      </c>
      <c r="D295" s="19">
        <v>1825</v>
      </c>
      <c r="E295" s="18" t="s">
        <v>13</v>
      </c>
      <c r="F295" s="19">
        <v>6183440</v>
      </c>
      <c r="G295" s="18" t="s">
        <v>14</v>
      </c>
      <c r="H295" s="18" t="s">
        <v>15</v>
      </c>
      <c r="I295" s="20">
        <v>20</v>
      </c>
      <c r="J295" s="21">
        <v>0.08</v>
      </c>
      <c r="K295" s="22">
        <f t="shared" si="4"/>
        <v>1.6E-2</v>
      </c>
      <c r="L295" s="22"/>
      <c r="M295" s="22"/>
      <c r="N295" s="22"/>
    </row>
    <row r="296" spans="1:14" x14ac:dyDescent="0.25">
      <c r="A296" s="18" t="s">
        <v>571</v>
      </c>
      <c r="B296" s="18" t="s">
        <v>572</v>
      </c>
      <c r="C296" s="18" t="s">
        <v>573</v>
      </c>
      <c r="D296" s="19">
        <v>1825</v>
      </c>
      <c r="E296" s="18" t="s">
        <v>13</v>
      </c>
      <c r="F296" s="19">
        <v>6183440</v>
      </c>
      <c r="G296" s="18" t="s">
        <v>14</v>
      </c>
      <c r="H296" s="18" t="s">
        <v>15</v>
      </c>
      <c r="I296" s="20">
        <v>40</v>
      </c>
      <c r="J296" s="21">
        <v>0.08</v>
      </c>
      <c r="K296" s="22">
        <f t="shared" si="4"/>
        <v>3.2000000000000001E-2</v>
      </c>
      <c r="L296" s="22"/>
      <c r="M296" s="22"/>
      <c r="N296" s="22"/>
    </row>
    <row r="297" spans="1:14" x14ac:dyDescent="0.25">
      <c r="A297" s="18" t="s">
        <v>574</v>
      </c>
      <c r="B297" s="18" t="s">
        <v>569</v>
      </c>
      <c r="C297" s="18" t="s">
        <v>570</v>
      </c>
      <c r="D297" s="19">
        <v>1825</v>
      </c>
      <c r="E297" s="18" t="s">
        <v>13</v>
      </c>
      <c r="F297" s="19">
        <v>6183440</v>
      </c>
      <c r="G297" s="18" t="s">
        <v>14</v>
      </c>
      <c r="H297" s="18" t="s">
        <v>15</v>
      </c>
      <c r="I297" s="20">
        <v>20</v>
      </c>
      <c r="J297" s="21">
        <v>0.08</v>
      </c>
      <c r="K297" s="22">
        <f t="shared" si="4"/>
        <v>1.6E-2</v>
      </c>
      <c r="L297" s="22"/>
      <c r="M297" s="22"/>
      <c r="N297" s="22"/>
    </row>
    <row r="298" spans="1:14" x14ac:dyDescent="0.25">
      <c r="A298" s="18" t="s">
        <v>575</v>
      </c>
      <c r="B298" s="18" t="s">
        <v>572</v>
      </c>
      <c r="C298" s="18" t="s">
        <v>573</v>
      </c>
      <c r="D298" s="19">
        <v>1825</v>
      </c>
      <c r="E298" s="18" t="s">
        <v>13</v>
      </c>
      <c r="F298" s="19">
        <v>6183440</v>
      </c>
      <c r="G298" s="18" t="s">
        <v>14</v>
      </c>
      <c r="H298" s="18" t="s">
        <v>15</v>
      </c>
      <c r="I298" s="20">
        <v>40</v>
      </c>
      <c r="J298" s="21">
        <v>0.08</v>
      </c>
      <c r="K298" s="22">
        <f t="shared" si="4"/>
        <v>3.2000000000000001E-2</v>
      </c>
      <c r="L298" s="22"/>
      <c r="M298" s="22"/>
      <c r="N298" s="22"/>
    </row>
    <row r="299" spans="1:14" x14ac:dyDescent="0.25">
      <c r="A299" s="18" t="s">
        <v>576</v>
      </c>
      <c r="B299" s="18" t="s">
        <v>577</v>
      </c>
      <c r="C299" s="18" t="s">
        <v>578</v>
      </c>
      <c r="D299" s="19">
        <v>3363</v>
      </c>
      <c r="E299" s="18" t="s">
        <v>29</v>
      </c>
      <c r="F299" s="19">
        <v>5000246</v>
      </c>
      <c r="G299" s="18" t="s">
        <v>30</v>
      </c>
      <c r="H299" s="18" t="s">
        <v>15</v>
      </c>
      <c r="I299" s="20">
        <v>10</v>
      </c>
      <c r="J299" s="21">
        <v>0.01</v>
      </c>
      <c r="K299" s="22">
        <f t="shared" si="4"/>
        <v>1E-3</v>
      </c>
      <c r="L299" s="22"/>
      <c r="M299" s="22"/>
      <c r="N299" s="22"/>
    </row>
    <row r="300" spans="1:14" x14ac:dyDescent="0.25">
      <c r="A300" s="18" t="s">
        <v>579</v>
      </c>
      <c r="B300" s="18" t="s">
        <v>580</v>
      </c>
      <c r="C300" s="18" t="s">
        <v>89</v>
      </c>
      <c r="D300" s="19">
        <v>9370</v>
      </c>
      <c r="E300" s="18" t="s">
        <v>45</v>
      </c>
      <c r="F300" s="19">
        <v>5002091</v>
      </c>
      <c r="G300" s="18" t="s">
        <v>46</v>
      </c>
      <c r="H300" s="18" t="s">
        <v>15</v>
      </c>
      <c r="I300" s="20">
        <v>205</v>
      </c>
      <c r="J300" s="21">
        <v>6.6186724299999999E-2</v>
      </c>
      <c r="K300" s="22">
        <f t="shared" si="4"/>
        <v>0.13568278481500001</v>
      </c>
      <c r="L300" s="22"/>
      <c r="M300" s="22"/>
      <c r="N300" s="22"/>
    </row>
    <row r="301" spans="1:14" x14ac:dyDescent="0.25">
      <c r="A301" s="18" t="s">
        <v>319</v>
      </c>
      <c r="B301" s="18" t="s">
        <v>581</v>
      </c>
      <c r="C301" s="18" t="s">
        <v>319</v>
      </c>
      <c r="D301" s="19">
        <v>1825</v>
      </c>
      <c r="E301" s="18" t="s">
        <v>13</v>
      </c>
      <c r="F301" s="19">
        <v>6183440</v>
      </c>
      <c r="G301" s="18" t="s">
        <v>14</v>
      </c>
      <c r="H301" s="18" t="s">
        <v>15</v>
      </c>
      <c r="I301" s="20">
        <v>25</v>
      </c>
      <c r="J301" s="21">
        <v>0.98385815710000002</v>
      </c>
      <c r="K301" s="22">
        <f t="shared" si="4"/>
        <v>0.245964539275</v>
      </c>
      <c r="L301" s="22"/>
      <c r="M301" s="22"/>
      <c r="N301" s="22"/>
    </row>
    <row r="302" spans="1:14" x14ac:dyDescent="0.25">
      <c r="A302" s="18" t="s">
        <v>322</v>
      </c>
      <c r="B302" s="18" t="s">
        <v>581</v>
      </c>
      <c r="C302" s="18" t="s">
        <v>322</v>
      </c>
      <c r="D302" s="19">
        <v>1825</v>
      </c>
      <c r="E302" s="18" t="s">
        <v>13</v>
      </c>
      <c r="F302" s="19">
        <v>6183440</v>
      </c>
      <c r="G302" s="18" t="s">
        <v>14</v>
      </c>
      <c r="H302" s="18" t="s">
        <v>15</v>
      </c>
      <c r="I302" s="20">
        <v>185</v>
      </c>
      <c r="J302" s="21">
        <v>0.98385815710000002</v>
      </c>
      <c r="K302" s="22">
        <f t="shared" si="4"/>
        <v>1.8201375906350001</v>
      </c>
      <c r="L302" s="22"/>
      <c r="M302" s="22"/>
      <c r="N302" s="22"/>
    </row>
    <row r="303" spans="1:14" x14ac:dyDescent="0.25">
      <c r="A303" s="18" t="s">
        <v>320</v>
      </c>
      <c r="B303" s="18" t="s">
        <v>582</v>
      </c>
      <c r="C303" s="18" t="s">
        <v>320</v>
      </c>
      <c r="D303" s="19">
        <v>1825</v>
      </c>
      <c r="E303" s="18" t="s">
        <v>13</v>
      </c>
      <c r="F303" s="19">
        <v>6183440</v>
      </c>
      <c r="G303" s="18" t="s">
        <v>14</v>
      </c>
      <c r="H303" s="18" t="s">
        <v>15</v>
      </c>
      <c r="I303" s="20">
        <v>93.1</v>
      </c>
      <c r="J303" s="21">
        <v>0.84886666669999999</v>
      </c>
      <c r="K303" s="22">
        <f t="shared" si="4"/>
        <v>0.79029486669769999</v>
      </c>
      <c r="L303" s="22"/>
      <c r="M303" s="22"/>
      <c r="N303" s="22"/>
    </row>
    <row r="304" spans="1:14" x14ac:dyDescent="0.25">
      <c r="A304" s="18" t="s">
        <v>323</v>
      </c>
      <c r="B304" s="18" t="s">
        <v>582</v>
      </c>
      <c r="C304" s="18" t="s">
        <v>323</v>
      </c>
      <c r="D304" s="19">
        <v>1825</v>
      </c>
      <c r="E304" s="18" t="s">
        <v>13</v>
      </c>
      <c r="F304" s="19">
        <v>6183440</v>
      </c>
      <c r="G304" s="18" t="s">
        <v>14</v>
      </c>
      <c r="H304" s="18" t="s">
        <v>15</v>
      </c>
      <c r="I304" s="20">
        <v>372.2</v>
      </c>
      <c r="J304" s="21">
        <v>0.84886666669999999</v>
      </c>
      <c r="K304" s="22">
        <f t="shared" si="4"/>
        <v>3.1594817334573997</v>
      </c>
      <c r="L304" s="22"/>
      <c r="M304" s="22"/>
      <c r="N304" s="22"/>
    </row>
    <row r="305" spans="1:14" x14ac:dyDescent="0.25">
      <c r="A305" s="18" t="s">
        <v>330</v>
      </c>
      <c r="B305" s="18" t="s">
        <v>581</v>
      </c>
      <c r="C305" s="18" t="s">
        <v>330</v>
      </c>
      <c r="D305" s="19">
        <v>1825</v>
      </c>
      <c r="E305" s="18" t="s">
        <v>13</v>
      </c>
      <c r="F305" s="19">
        <v>6183440</v>
      </c>
      <c r="G305" s="18" t="s">
        <v>14</v>
      </c>
      <c r="H305" s="18" t="s">
        <v>15</v>
      </c>
      <c r="I305" s="20">
        <v>80</v>
      </c>
      <c r="J305" s="21">
        <v>0.98385815710000002</v>
      </c>
      <c r="K305" s="22">
        <f t="shared" si="4"/>
        <v>0.78708652568000004</v>
      </c>
      <c r="L305" s="22"/>
      <c r="M305" s="22"/>
      <c r="N305" s="22"/>
    </row>
    <row r="306" spans="1:14" x14ac:dyDescent="0.25">
      <c r="A306" s="18" t="s">
        <v>583</v>
      </c>
      <c r="B306" s="18" t="s">
        <v>584</v>
      </c>
      <c r="C306" s="18" t="s">
        <v>585</v>
      </c>
      <c r="D306" s="19">
        <v>1825</v>
      </c>
      <c r="E306" s="18" t="s">
        <v>13</v>
      </c>
      <c r="F306" s="19">
        <v>6183440</v>
      </c>
      <c r="G306" s="18" t="s">
        <v>14</v>
      </c>
      <c r="H306" s="18" t="s">
        <v>15</v>
      </c>
      <c r="I306" s="20">
        <v>865</v>
      </c>
      <c r="J306" s="21">
        <v>1.9769645810000001</v>
      </c>
      <c r="K306" s="22">
        <f t="shared" si="4"/>
        <v>17.100743625650001</v>
      </c>
      <c r="L306" s="22"/>
      <c r="M306" s="22"/>
      <c r="N306" s="22"/>
    </row>
    <row r="307" spans="1:14" x14ac:dyDescent="0.25">
      <c r="A307" s="18" t="s">
        <v>583</v>
      </c>
      <c r="B307" s="18" t="s">
        <v>584</v>
      </c>
      <c r="C307" s="18" t="s">
        <v>586</v>
      </c>
      <c r="D307" s="19">
        <v>1825</v>
      </c>
      <c r="E307" s="18" t="s">
        <v>13</v>
      </c>
      <c r="F307" s="19">
        <v>6183440</v>
      </c>
      <c r="G307" s="18" t="s">
        <v>14</v>
      </c>
      <c r="H307" s="18" t="s">
        <v>15</v>
      </c>
      <c r="I307" s="20">
        <v>555</v>
      </c>
      <c r="J307" s="21">
        <v>1.6444205238</v>
      </c>
      <c r="K307" s="22">
        <f t="shared" si="4"/>
        <v>9.1265339070899998</v>
      </c>
      <c r="L307" s="22"/>
      <c r="M307" s="22"/>
      <c r="N307" s="22"/>
    </row>
    <row r="308" spans="1:14" x14ac:dyDescent="0.25">
      <c r="A308" s="18" t="s">
        <v>585</v>
      </c>
      <c r="B308" s="18" t="s">
        <v>587</v>
      </c>
      <c r="C308" s="18" t="s">
        <v>585</v>
      </c>
      <c r="D308" s="19">
        <v>1825</v>
      </c>
      <c r="E308" s="18" t="s">
        <v>13</v>
      </c>
      <c r="F308" s="19">
        <v>6183440</v>
      </c>
      <c r="G308" s="18" t="s">
        <v>14</v>
      </c>
      <c r="H308" s="18" t="s">
        <v>15</v>
      </c>
      <c r="I308" s="20">
        <v>865</v>
      </c>
      <c r="J308" s="21">
        <v>1.9769645810000001</v>
      </c>
      <c r="K308" s="22">
        <f t="shared" si="4"/>
        <v>17.100743625650001</v>
      </c>
      <c r="L308" s="22"/>
      <c r="M308" s="22"/>
      <c r="N308" s="22"/>
    </row>
    <row r="309" spans="1:14" x14ac:dyDescent="0.25">
      <c r="A309" s="18" t="s">
        <v>586</v>
      </c>
      <c r="B309" s="18" t="s">
        <v>588</v>
      </c>
      <c r="C309" s="18" t="s">
        <v>586</v>
      </c>
      <c r="D309" s="19">
        <v>1825</v>
      </c>
      <c r="E309" s="18" t="s">
        <v>13</v>
      </c>
      <c r="F309" s="19">
        <v>6183440</v>
      </c>
      <c r="G309" s="18" t="s">
        <v>14</v>
      </c>
      <c r="H309" s="18" t="s">
        <v>15</v>
      </c>
      <c r="I309" s="20">
        <v>555</v>
      </c>
      <c r="J309" s="21">
        <v>1.6444205238</v>
      </c>
      <c r="K309" s="22">
        <f t="shared" si="4"/>
        <v>9.1265339070899998</v>
      </c>
      <c r="L309" s="22"/>
      <c r="M309" s="22"/>
      <c r="N309" s="22"/>
    </row>
    <row r="310" spans="1:14" x14ac:dyDescent="0.25">
      <c r="A310" s="18" t="s">
        <v>347</v>
      </c>
      <c r="B310" s="18" t="s">
        <v>589</v>
      </c>
      <c r="C310" s="18" t="s">
        <v>347</v>
      </c>
      <c r="D310" s="19">
        <v>1825</v>
      </c>
      <c r="E310" s="18" t="s">
        <v>13</v>
      </c>
      <c r="F310" s="19">
        <v>6183440</v>
      </c>
      <c r="G310" s="18" t="s">
        <v>14</v>
      </c>
      <c r="H310" s="18" t="s">
        <v>15</v>
      </c>
      <c r="I310" s="20">
        <v>19.2</v>
      </c>
      <c r="J310" s="21">
        <v>1.9769645810000001</v>
      </c>
      <c r="K310" s="22">
        <f t="shared" si="4"/>
        <v>0.37957719955199998</v>
      </c>
      <c r="L310" s="22"/>
      <c r="M310" s="22"/>
      <c r="N310" s="22"/>
    </row>
    <row r="311" spans="1:14" x14ac:dyDescent="0.25">
      <c r="A311" s="18" t="s">
        <v>350</v>
      </c>
      <c r="B311" s="18" t="s">
        <v>589</v>
      </c>
      <c r="C311" s="18" t="s">
        <v>350</v>
      </c>
      <c r="D311" s="19">
        <v>1825</v>
      </c>
      <c r="E311" s="18" t="s">
        <v>13</v>
      </c>
      <c r="F311" s="19">
        <v>6183440</v>
      </c>
      <c r="G311" s="18" t="s">
        <v>14</v>
      </c>
      <c r="H311" s="18" t="s">
        <v>15</v>
      </c>
      <c r="I311" s="20">
        <v>148</v>
      </c>
      <c r="J311" s="21">
        <v>1.9769645810000001</v>
      </c>
      <c r="K311" s="22">
        <f t="shared" si="4"/>
        <v>2.9259075798800001</v>
      </c>
      <c r="L311" s="22"/>
      <c r="M311" s="22"/>
      <c r="N311" s="22"/>
    </row>
    <row r="312" spans="1:14" x14ac:dyDescent="0.25">
      <c r="A312" s="18" t="s">
        <v>348</v>
      </c>
      <c r="B312" s="18" t="s">
        <v>590</v>
      </c>
      <c r="C312" s="18" t="s">
        <v>348</v>
      </c>
      <c r="D312" s="19">
        <v>1825</v>
      </c>
      <c r="E312" s="18" t="s">
        <v>13</v>
      </c>
      <c r="F312" s="19">
        <v>6183440</v>
      </c>
      <c r="G312" s="18" t="s">
        <v>14</v>
      </c>
      <c r="H312" s="18" t="s">
        <v>15</v>
      </c>
      <c r="I312" s="20">
        <v>45</v>
      </c>
      <c r="J312" s="21">
        <v>1.6444205238</v>
      </c>
      <c r="K312" s="22">
        <f t="shared" si="4"/>
        <v>0.73998923571000008</v>
      </c>
      <c r="L312" s="22"/>
      <c r="M312" s="22"/>
      <c r="N312" s="22"/>
    </row>
    <row r="313" spans="1:14" x14ac:dyDescent="0.25">
      <c r="A313" s="18" t="s">
        <v>591</v>
      </c>
      <c r="B313" s="18" t="s">
        <v>546</v>
      </c>
      <c r="C313" s="18" t="s">
        <v>591</v>
      </c>
      <c r="D313" s="19">
        <v>1825</v>
      </c>
      <c r="E313" s="18" t="s">
        <v>13</v>
      </c>
      <c r="F313" s="19">
        <v>6183440</v>
      </c>
      <c r="G313" s="18" t="s">
        <v>14</v>
      </c>
      <c r="H313" s="18" t="s">
        <v>15</v>
      </c>
      <c r="I313" s="20">
        <v>750</v>
      </c>
      <c r="J313" s="21">
        <v>2.4031615901999999</v>
      </c>
      <c r="K313" s="22">
        <f t="shared" si="4"/>
        <v>18.023711926499999</v>
      </c>
      <c r="L313" s="22"/>
      <c r="M313" s="22"/>
      <c r="N313" s="22"/>
    </row>
    <row r="314" spans="1:14" x14ac:dyDescent="0.25">
      <c r="A314" s="18" t="s">
        <v>351</v>
      </c>
      <c r="B314" s="18" t="s">
        <v>590</v>
      </c>
      <c r="C314" s="18" t="s">
        <v>351</v>
      </c>
      <c r="D314" s="19">
        <v>1825</v>
      </c>
      <c r="E314" s="18" t="s">
        <v>13</v>
      </c>
      <c r="F314" s="19">
        <v>6183440</v>
      </c>
      <c r="G314" s="18" t="s">
        <v>14</v>
      </c>
      <c r="H314" s="18" t="s">
        <v>15</v>
      </c>
      <c r="I314" s="20">
        <v>338</v>
      </c>
      <c r="J314" s="21">
        <v>1.6444205238</v>
      </c>
      <c r="K314" s="22">
        <f t="shared" si="4"/>
        <v>5.5581413704439999</v>
      </c>
      <c r="L314" s="22"/>
      <c r="M314" s="22"/>
      <c r="N314" s="22"/>
    </row>
    <row r="315" spans="1:14" x14ac:dyDescent="0.25">
      <c r="A315" s="18" t="s">
        <v>592</v>
      </c>
      <c r="B315" s="18" t="s">
        <v>593</v>
      </c>
      <c r="C315" s="18" t="s">
        <v>592</v>
      </c>
      <c r="D315" s="19">
        <v>1825</v>
      </c>
      <c r="E315" s="18" t="s">
        <v>13</v>
      </c>
      <c r="F315" s="19">
        <v>6183440</v>
      </c>
      <c r="G315" s="18" t="s">
        <v>14</v>
      </c>
      <c r="H315" s="18" t="s">
        <v>15</v>
      </c>
      <c r="I315" s="20">
        <v>12</v>
      </c>
      <c r="J315" s="21">
        <v>0.2038095238</v>
      </c>
      <c r="K315" s="22">
        <f t="shared" si="4"/>
        <v>2.4457142856000001E-2</v>
      </c>
      <c r="L315" s="22"/>
      <c r="M315" s="22"/>
      <c r="N315" s="22"/>
    </row>
    <row r="316" spans="1:14" x14ac:dyDescent="0.25">
      <c r="A316" s="18" t="s">
        <v>404</v>
      </c>
      <c r="B316" s="18" t="s">
        <v>593</v>
      </c>
      <c r="C316" s="18" t="s">
        <v>404</v>
      </c>
      <c r="D316" s="19">
        <v>1825</v>
      </c>
      <c r="E316" s="18" t="s">
        <v>13</v>
      </c>
      <c r="F316" s="19">
        <v>6183440</v>
      </c>
      <c r="G316" s="18" t="s">
        <v>14</v>
      </c>
      <c r="H316" s="18" t="s">
        <v>15</v>
      </c>
      <c r="I316" s="20">
        <v>90</v>
      </c>
      <c r="J316" s="21">
        <v>0.2038095238</v>
      </c>
      <c r="K316" s="22">
        <f t="shared" si="4"/>
        <v>0.18342857141999999</v>
      </c>
      <c r="L316" s="22"/>
      <c r="M316" s="22"/>
      <c r="N316" s="22"/>
    </row>
    <row r="317" spans="1:14" x14ac:dyDescent="0.25">
      <c r="A317" s="18" t="s">
        <v>406</v>
      </c>
      <c r="B317" s="18" t="s">
        <v>593</v>
      </c>
      <c r="C317" s="18" t="s">
        <v>406</v>
      </c>
      <c r="D317" s="19">
        <v>1825</v>
      </c>
      <c r="E317" s="18" t="s">
        <v>13</v>
      </c>
      <c r="F317" s="19">
        <v>6183440</v>
      </c>
      <c r="G317" s="18" t="s">
        <v>14</v>
      </c>
      <c r="H317" s="18" t="s">
        <v>15</v>
      </c>
      <c r="I317" s="20">
        <v>750</v>
      </c>
      <c r="J317" s="21">
        <v>0.2038095238</v>
      </c>
      <c r="K317" s="22">
        <f t="shared" si="4"/>
        <v>1.5285714285000001</v>
      </c>
      <c r="L317" s="22"/>
      <c r="M317" s="22"/>
      <c r="N317" s="22"/>
    </row>
    <row r="318" spans="1:14" x14ac:dyDescent="0.25">
      <c r="A318" s="18" t="s">
        <v>594</v>
      </c>
      <c r="B318" s="18" t="s">
        <v>403</v>
      </c>
      <c r="C318" s="18" t="s">
        <v>592</v>
      </c>
      <c r="D318" s="19">
        <v>1825</v>
      </c>
      <c r="E318" s="18" t="s">
        <v>13</v>
      </c>
      <c r="F318" s="19">
        <v>6183440</v>
      </c>
      <c r="G318" s="18" t="s">
        <v>14</v>
      </c>
      <c r="H318" s="18" t="s">
        <v>15</v>
      </c>
      <c r="I318" s="20">
        <v>12</v>
      </c>
      <c r="J318" s="21">
        <v>0.2038095238</v>
      </c>
      <c r="K318" s="22">
        <f t="shared" si="4"/>
        <v>2.4457142856000001E-2</v>
      </c>
      <c r="L318" s="22"/>
      <c r="M318" s="22"/>
      <c r="N318" s="22"/>
    </row>
    <row r="319" spans="1:14" x14ac:dyDescent="0.25">
      <c r="A319" s="18" t="s">
        <v>595</v>
      </c>
      <c r="B319" s="18" t="s">
        <v>596</v>
      </c>
      <c r="C319" s="18" t="s">
        <v>591</v>
      </c>
      <c r="D319" s="19">
        <v>1825</v>
      </c>
      <c r="E319" s="18" t="s">
        <v>13</v>
      </c>
      <c r="F319" s="19">
        <v>6183440</v>
      </c>
      <c r="G319" s="18" t="s">
        <v>14</v>
      </c>
      <c r="H319" s="18" t="s">
        <v>15</v>
      </c>
      <c r="I319" s="20">
        <v>750</v>
      </c>
      <c r="J319" s="21">
        <v>2.4031615901999999</v>
      </c>
      <c r="K319" s="22">
        <f t="shared" si="4"/>
        <v>18.023711926499999</v>
      </c>
      <c r="L319" s="22"/>
      <c r="M319" s="22"/>
      <c r="N319" s="22"/>
    </row>
    <row r="320" spans="1:14" x14ac:dyDescent="0.25">
      <c r="A320" s="18" t="s">
        <v>597</v>
      </c>
      <c r="B320" s="18" t="s">
        <v>598</v>
      </c>
      <c r="C320" s="18" t="s">
        <v>547</v>
      </c>
      <c r="D320" s="19">
        <v>1825</v>
      </c>
      <c r="E320" s="18" t="s">
        <v>13</v>
      </c>
      <c r="F320" s="19">
        <v>6183440</v>
      </c>
      <c r="G320" s="18" t="s">
        <v>14</v>
      </c>
      <c r="H320" s="18" t="s">
        <v>15</v>
      </c>
      <c r="I320" s="20">
        <v>240</v>
      </c>
      <c r="J320" s="21">
        <v>2.3317730270000001</v>
      </c>
      <c r="K320" s="22">
        <f t="shared" si="4"/>
        <v>5.5962552648000008</v>
      </c>
      <c r="L320" s="22"/>
      <c r="M320" s="22"/>
      <c r="N320" s="22"/>
    </row>
    <row r="321" spans="1:14" x14ac:dyDescent="0.25">
      <c r="A321" s="18" t="s">
        <v>599</v>
      </c>
      <c r="B321" s="18" t="s">
        <v>600</v>
      </c>
      <c r="C321" s="18" t="s">
        <v>547</v>
      </c>
      <c r="D321" s="19">
        <v>1825</v>
      </c>
      <c r="E321" s="18" t="s">
        <v>13</v>
      </c>
      <c r="F321" s="19">
        <v>6183440</v>
      </c>
      <c r="G321" s="18" t="s">
        <v>14</v>
      </c>
      <c r="H321" s="18" t="s">
        <v>15</v>
      </c>
      <c r="I321" s="20">
        <v>240</v>
      </c>
      <c r="J321" s="21">
        <v>2.3317730270000001</v>
      </c>
      <c r="K321" s="22">
        <f t="shared" si="4"/>
        <v>5.5962552648000008</v>
      </c>
      <c r="L321" s="22"/>
      <c r="M321" s="22"/>
      <c r="N321" s="22"/>
    </row>
    <row r="322" spans="1:14" x14ac:dyDescent="0.25">
      <c r="A322" s="18" t="s">
        <v>601</v>
      </c>
      <c r="B322" s="18" t="s">
        <v>602</v>
      </c>
      <c r="C322" s="18" t="s">
        <v>350</v>
      </c>
      <c r="D322" s="19">
        <v>1825</v>
      </c>
      <c r="E322" s="18" t="s">
        <v>13</v>
      </c>
      <c r="F322" s="19">
        <v>6183440</v>
      </c>
      <c r="G322" s="18" t="s">
        <v>14</v>
      </c>
      <c r="H322" s="18" t="s">
        <v>15</v>
      </c>
      <c r="I322" s="20">
        <v>148</v>
      </c>
      <c r="J322" s="21">
        <v>1.9769645810000001</v>
      </c>
      <c r="K322" s="22">
        <f t="shared" si="4"/>
        <v>2.9259075798800001</v>
      </c>
      <c r="L322" s="22"/>
      <c r="M322" s="22"/>
      <c r="N322" s="22"/>
    </row>
    <row r="323" spans="1:14" x14ac:dyDescent="0.25">
      <c r="A323" s="18" t="s">
        <v>603</v>
      </c>
      <c r="B323" s="18" t="s">
        <v>604</v>
      </c>
      <c r="C323" s="18" t="s">
        <v>350</v>
      </c>
      <c r="D323" s="19">
        <v>1825</v>
      </c>
      <c r="E323" s="18" t="s">
        <v>13</v>
      </c>
      <c r="F323" s="19">
        <v>6183440</v>
      </c>
      <c r="G323" s="18" t="s">
        <v>14</v>
      </c>
      <c r="H323" s="18" t="s">
        <v>15</v>
      </c>
      <c r="I323" s="20">
        <v>148</v>
      </c>
      <c r="J323" s="21">
        <v>1.9769645810000001</v>
      </c>
      <c r="K323" s="22">
        <f t="shared" ref="K323:K382" si="5">(J323*I323)/100</f>
        <v>2.9259075798800001</v>
      </c>
      <c r="L323" s="22"/>
      <c r="M323" s="22"/>
      <c r="N323" s="22"/>
    </row>
    <row r="324" spans="1:14" x14ac:dyDescent="0.25">
      <c r="A324" s="18" t="s">
        <v>603</v>
      </c>
      <c r="B324" s="18" t="s">
        <v>604</v>
      </c>
      <c r="C324" s="18" t="s">
        <v>351</v>
      </c>
      <c r="D324" s="19">
        <v>1825</v>
      </c>
      <c r="E324" s="18" t="s">
        <v>13</v>
      </c>
      <c r="F324" s="19">
        <v>6183440</v>
      </c>
      <c r="G324" s="18" t="s">
        <v>14</v>
      </c>
      <c r="H324" s="18" t="s">
        <v>15</v>
      </c>
      <c r="I324" s="20">
        <v>338</v>
      </c>
      <c r="J324" s="21">
        <v>1.6444205238</v>
      </c>
      <c r="K324" s="22">
        <f t="shared" si="5"/>
        <v>5.5581413704439999</v>
      </c>
      <c r="L324" s="22"/>
      <c r="M324" s="22"/>
      <c r="N324" s="22"/>
    </row>
    <row r="325" spans="1:14" ht="22.5" x14ac:dyDescent="0.25">
      <c r="A325" s="18" t="s">
        <v>605</v>
      </c>
      <c r="B325" s="18" t="s">
        <v>606</v>
      </c>
      <c r="C325" s="18" t="s">
        <v>605</v>
      </c>
      <c r="D325" s="19">
        <v>3363</v>
      </c>
      <c r="E325" s="18" t="s">
        <v>29</v>
      </c>
      <c r="F325" s="19">
        <v>5000246</v>
      </c>
      <c r="G325" s="18" t="s">
        <v>30</v>
      </c>
      <c r="H325" s="18" t="s">
        <v>15</v>
      </c>
      <c r="I325" s="20">
        <v>10</v>
      </c>
      <c r="J325" s="21">
        <v>0.01</v>
      </c>
      <c r="K325" s="22">
        <f t="shared" si="5"/>
        <v>1E-3</v>
      </c>
      <c r="L325" s="22"/>
      <c r="M325" s="22"/>
      <c r="N325" s="22"/>
    </row>
    <row r="326" spans="1:14" ht="22.5" x14ac:dyDescent="0.25">
      <c r="A326" s="18" t="s">
        <v>607</v>
      </c>
      <c r="B326" s="18" t="s">
        <v>608</v>
      </c>
      <c r="C326" s="18" t="s">
        <v>609</v>
      </c>
      <c r="D326" s="19">
        <v>1825</v>
      </c>
      <c r="E326" s="18" t="s">
        <v>13</v>
      </c>
      <c r="F326" s="19">
        <v>6183440</v>
      </c>
      <c r="G326" s="18" t="s">
        <v>14</v>
      </c>
      <c r="H326" s="18" t="s">
        <v>15</v>
      </c>
      <c r="I326" s="20">
        <v>6</v>
      </c>
      <c r="J326" s="21">
        <v>10.2263009852</v>
      </c>
      <c r="K326" s="22">
        <f t="shared" si="5"/>
        <v>0.61357805911200003</v>
      </c>
      <c r="L326" s="22"/>
      <c r="M326" s="22"/>
      <c r="N326" s="22"/>
    </row>
    <row r="327" spans="1:14" x14ac:dyDescent="0.25">
      <c r="A327" s="18" t="s">
        <v>610</v>
      </c>
      <c r="B327" s="18" t="s">
        <v>611</v>
      </c>
      <c r="C327" s="18" t="s">
        <v>612</v>
      </c>
      <c r="D327" s="19">
        <v>1825</v>
      </c>
      <c r="E327" s="18" t="s">
        <v>13</v>
      </c>
      <c r="F327" s="19">
        <v>6183440</v>
      </c>
      <c r="G327" s="18" t="s">
        <v>14</v>
      </c>
      <c r="H327" s="18" t="s">
        <v>15</v>
      </c>
      <c r="I327" s="20">
        <v>44</v>
      </c>
      <c r="J327" s="21">
        <v>0.1</v>
      </c>
      <c r="K327" s="22">
        <f t="shared" si="5"/>
        <v>4.4000000000000004E-2</v>
      </c>
      <c r="L327" s="22"/>
      <c r="M327" s="22"/>
      <c r="N327" s="22"/>
    </row>
    <row r="328" spans="1:14" x14ac:dyDescent="0.25">
      <c r="A328" s="18" t="s">
        <v>613</v>
      </c>
      <c r="B328" s="18" t="s">
        <v>611</v>
      </c>
      <c r="C328" s="18" t="s">
        <v>612</v>
      </c>
      <c r="D328" s="19">
        <v>1825</v>
      </c>
      <c r="E328" s="18" t="s">
        <v>13</v>
      </c>
      <c r="F328" s="19">
        <v>6183440</v>
      </c>
      <c r="G328" s="18" t="s">
        <v>14</v>
      </c>
      <c r="H328" s="18" t="s">
        <v>15</v>
      </c>
      <c r="I328" s="20">
        <v>44</v>
      </c>
      <c r="J328" s="21">
        <v>0.1</v>
      </c>
      <c r="K328" s="22">
        <f t="shared" si="5"/>
        <v>4.4000000000000004E-2</v>
      </c>
      <c r="L328" s="22"/>
      <c r="M328" s="22"/>
      <c r="N328" s="22"/>
    </row>
    <row r="329" spans="1:14" x14ac:dyDescent="0.25">
      <c r="A329" s="18" t="s">
        <v>614</v>
      </c>
      <c r="B329" s="18" t="s">
        <v>615</v>
      </c>
      <c r="C329" s="18" t="s">
        <v>616</v>
      </c>
      <c r="D329" s="19">
        <v>1825</v>
      </c>
      <c r="E329" s="18" t="s">
        <v>13</v>
      </c>
      <c r="F329" s="19">
        <v>6183440</v>
      </c>
      <c r="G329" s="18" t="s">
        <v>14</v>
      </c>
      <c r="H329" s="18" t="s">
        <v>15</v>
      </c>
      <c r="I329" s="20">
        <v>1000</v>
      </c>
      <c r="J329" s="21">
        <v>2.14</v>
      </c>
      <c r="K329" s="22">
        <f t="shared" si="5"/>
        <v>21.4</v>
      </c>
      <c r="L329" s="22"/>
      <c r="M329" s="22"/>
      <c r="N329" s="22"/>
    </row>
    <row r="330" spans="1:14" x14ac:dyDescent="0.25">
      <c r="A330" s="18" t="s">
        <v>614</v>
      </c>
      <c r="B330" s="18" t="s">
        <v>615</v>
      </c>
      <c r="C330" s="18" t="s">
        <v>617</v>
      </c>
      <c r="D330" s="19">
        <v>1825</v>
      </c>
      <c r="E330" s="18" t="s">
        <v>13</v>
      </c>
      <c r="F330" s="19">
        <v>6183440</v>
      </c>
      <c r="G330" s="18" t="s">
        <v>14</v>
      </c>
      <c r="H330" s="18" t="s">
        <v>15</v>
      </c>
      <c r="I330" s="20">
        <v>640</v>
      </c>
      <c r="J330" s="21">
        <v>1.5284949999999999</v>
      </c>
      <c r="K330" s="22">
        <f t="shared" si="5"/>
        <v>9.7823679999999982</v>
      </c>
      <c r="L330" s="22"/>
      <c r="M330" s="22"/>
      <c r="N330" s="22"/>
    </row>
    <row r="331" spans="1:14" x14ac:dyDescent="0.25">
      <c r="A331" s="18" t="s">
        <v>618</v>
      </c>
      <c r="B331" s="18" t="s">
        <v>711</v>
      </c>
      <c r="C331" s="18" t="s">
        <v>619</v>
      </c>
      <c r="D331" s="19">
        <v>1825</v>
      </c>
      <c r="E331" s="18" t="s">
        <v>13</v>
      </c>
      <c r="F331" s="19">
        <v>6183440</v>
      </c>
      <c r="G331" s="18" t="s">
        <v>14</v>
      </c>
      <c r="H331" s="18" t="s">
        <v>15</v>
      </c>
      <c r="I331" s="20">
        <v>15</v>
      </c>
      <c r="J331" s="21">
        <v>1</v>
      </c>
      <c r="K331" s="22">
        <f t="shared" si="5"/>
        <v>0.15</v>
      </c>
      <c r="L331" s="22"/>
      <c r="M331" s="22"/>
      <c r="N331" s="22"/>
    </row>
    <row r="332" spans="1:14" x14ac:dyDescent="0.25">
      <c r="A332" s="18" t="s">
        <v>618</v>
      </c>
      <c r="B332" s="18" t="s">
        <v>711</v>
      </c>
      <c r="C332" s="18" t="s">
        <v>620</v>
      </c>
      <c r="D332" s="19">
        <v>1825</v>
      </c>
      <c r="E332" s="18" t="s">
        <v>13</v>
      </c>
      <c r="F332" s="19">
        <v>6183440</v>
      </c>
      <c r="G332" s="18" t="s">
        <v>14</v>
      </c>
      <c r="H332" s="18" t="s">
        <v>15</v>
      </c>
      <c r="I332" s="20">
        <v>15</v>
      </c>
      <c r="J332" s="21">
        <v>1</v>
      </c>
      <c r="K332" s="22">
        <f t="shared" si="5"/>
        <v>0.15</v>
      </c>
      <c r="L332" s="22"/>
      <c r="M332" s="22"/>
      <c r="N332" s="22"/>
    </row>
    <row r="333" spans="1:14" x14ac:dyDescent="0.25">
      <c r="A333" s="18" t="s">
        <v>621</v>
      </c>
      <c r="B333" s="18" t="s">
        <v>622</v>
      </c>
      <c r="C333" s="18" t="s">
        <v>623</v>
      </c>
      <c r="D333" s="19">
        <v>1825</v>
      </c>
      <c r="E333" s="18" t="s">
        <v>13</v>
      </c>
      <c r="F333" s="19">
        <v>6183440</v>
      </c>
      <c r="G333" s="18" t="s">
        <v>14</v>
      </c>
      <c r="H333" s="18" t="s">
        <v>15</v>
      </c>
      <c r="I333" s="20">
        <v>25</v>
      </c>
      <c r="J333" s="21">
        <v>0.02</v>
      </c>
      <c r="K333" s="22">
        <f t="shared" si="5"/>
        <v>5.0000000000000001E-3</v>
      </c>
      <c r="L333" s="22"/>
      <c r="M333" s="22"/>
      <c r="N333" s="22"/>
    </row>
    <row r="334" spans="1:14" x14ac:dyDescent="0.25">
      <c r="A334" s="18" t="s">
        <v>621</v>
      </c>
      <c r="B334" s="18" t="s">
        <v>622</v>
      </c>
      <c r="C334" s="18" t="s">
        <v>624</v>
      </c>
      <c r="D334" s="19">
        <v>1825</v>
      </c>
      <c r="E334" s="18" t="s">
        <v>13</v>
      </c>
      <c r="F334" s="19">
        <v>6183440</v>
      </c>
      <c r="G334" s="18" t="s">
        <v>14</v>
      </c>
      <c r="H334" s="18" t="s">
        <v>15</v>
      </c>
      <c r="I334" s="20">
        <v>50</v>
      </c>
      <c r="J334" s="21">
        <v>0.02</v>
      </c>
      <c r="K334" s="22">
        <f t="shared" si="5"/>
        <v>0.01</v>
      </c>
      <c r="L334" s="22"/>
      <c r="M334" s="22"/>
      <c r="N334" s="22"/>
    </row>
    <row r="335" spans="1:14" x14ac:dyDescent="0.25">
      <c r="A335" s="18" t="s">
        <v>625</v>
      </c>
      <c r="B335" s="18" t="s">
        <v>626</v>
      </c>
      <c r="C335" s="18" t="s">
        <v>627</v>
      </c>
      <c r="D335" s="19">
        <v>1825</v>
      </c>
      <c r="E335" s="18" t="s">
        <v>13</v>
      </c>
      <c r="F335" s="19">
        <v>6183440</v>
      </c>
      <c r="G335" s="18" t="s">
        <v>14</v>
      </c>
      <c r="H335" s="18" t="s">
        <v>15</v>
      </c>
      <c r="I335" s="20">
        <v>25</v>
      </c>
      <c r="J335" s="21">
        <v>0.02</v>
      </c>
      <c r="K335" s="22">
        <f t="shared" si="5"/>
        <v>5.0000000000000001E-3</v>
      </c>
      <c r="L335" s="22"/>
      <c r="M335" s="22"/>
      <c r="N335" s="22"/>
    </row>
    <row r="336" spans="1:14" x14ac:dyDescent="0.25">
      <c r="A336" s="18" t="s">
        <v>625</v>
      </c>
      <c r="B336" s="18" t="s">
        <v>626</v>
      </c>
      <c r="C336" s="18" t="s">
        <v>628</v>
      </c>
      <c r="D336" s="19">
        <v>1825</v>
      </c>
      <c r="E336" s="18" t="s">
        <v>13</v>
      </c>
      <c r="F336" s="19">
        <v>6183440</v>
      </c>
      <c r="G336" s="18" t="s">
        <v>14</v>
      </c>
      <c r="H336" s="18" t="s">
        <v>15</v>
      </c>
      <c r="I336" s="20">
        <v>25</v>
      </c>
      <c r="J336" s="21">
        <v>0.02</v>
      </c>
      <c r="K336" s="22">
        <f t="shared" si="5"/>
        <v>5.0000000000000001E-3</v>
      </c>
      <c r="L336" s="22"/>
      <c r="M336" s="22"/>
      <c r="N336" s="22"/>
    </row>
    <row r="337" spans="1:14" x14ac:dyDescent="0.25">
      <c r="A337" s="18" t="s">
        <v>629</v>
      </c>
      <c r="B337" s="18" t="s">
        <v>630</v>
      </c>
      <c r="C337" s="18" t="s">
        <v>631</v>
      </c>
      <c r="D337" s="19">
        <v>1825</v>
      </c>
      <c r="E337" s="18" t="s">
        <v>13</v>
      </c>
      <c r="F337" s="19">
        <v>6183440</v>
      </c>
      <c r="G337" s="18" t="s">
        <v>14</v>
      </c>
      <c r="H337" s="18" t="s">
        <v>15</v>
      </c>
      <c r="I337" s="20">
        <v>20</v>
      </c>
      <c r="J337" s="21">
        <v>1.14001537E-2</v>
      </c>
      <c r="K337" s="22">
        <f t="shared" si="5"/>
        <v>2.2800307399999998E-3</v>
      </c>
      <c r="L337" s="22"/>
      <c r="M337" s="22"/>
      <c r="N337" s="22"/>
    </row>
    <row r="338" spans="1:14" x14ac:dyDescent="0.25">
      <c r="A338" s="18" t="s">
        <v>632</v>
      </c>
      <c r="B338" s="18" t="s">
        <v>633</v>
      </c>
      <c r="C338" s="18" t="s">
        <v>631</v>
      </c>
      <c r="D338" s="19">
        <v>1825</v>
      </c>
      <c r="E338" s="18" t="s">
        <v>13</v>
      </c>
      <c r="F338" s="19">
        <v>6183440</v>
      </c>
      <c r="G338" s="18" t="s">
        <v>14</v>
      </c>
      <c r="H338" s="18" t="s">
        <v>15</v>
      </c>
      <c r="I338" s="20">
        <v>22</v>
      </c>
      <c r="J338" s="21">
        <v>1.14001537E-2</v>
      </c>
      <c r="K338" s="22">
        <f t="shared" si="5"/>
        <v>2.5080338140000004E-3</v>
      </c>
      <c r="L338" s="22"/>
      <c r="M338" s="22"/>
      <c r="N338" s="22"/>
    </row>
    <row r="339" spans="1:14" x14ac:dyDescent="0.25">
      <c r="A339" s="18" t="s">
        <v>634</v>
      </c>
      <c r="B339" s="18" t="s">
        <v>635</v>
      </c>
      <c r="C339" s="18" t="s">
        <v>636</v>
      </c>
      <c r="D339" s="19">
        <v>1825</v>
      </c>
      <c r="E339" s="18" t="s">
        <v>13</v>
      </c>
      <c r="F339" s="19">
        <v>6183440</v>
      </c>
      <c r="G339" s="18" t="s">
        <v>14</v>
      </c>
      <c r="H339" s="18" t="s">
        <v>15</v>
      </c>
      <c r="I339" s="20">
        <v>900000</v>
      </c>
      <c r="J339" s="21">
        <v>0.02</v>
      </c>
      <c r="K339" s="22">
        <f t="shared" si="5"/>
        <v>180</v>
      </c>
      <c r="L339" s="22"/>
      <c r="M339" s="22"/>
      <c r="N339" s="22"/>
    </row>
    <row r="340" spans="1:14" x14ac:dyDescent="0.25">
      <c r="A340" s="18" t="s">
        <v>637</v>
      </c>
      <c r="B340" s="18" t="s">
        <v>638</v>
      </c>
      <c r="C340" s="18" t="s">
        <v>639</v>
      </c>
      <c r="D340" s="19">
        <v>1825</v>
      </c>
      <c r="E340" s="18" t="s">
        <v>13</v>
      </c>
      <c r="F340" s="19">
        <v>6183440</v>
      </c>
      <c r="G340" s="18" t="s">
        <v>14</v>
      </c>
      <c r="H340" s="18" t="s">
        <v>15</v>
      </c>
      <c r="I340" s="20">
        <v>500000</v>
      </c>
      <c r="J340" s="21">
        <v>1.9800000000000002E-2</v>
      </c>
      <c r="K340" s="22">
        <f t="shared" si="5"/>
        <v>99</v>
      </c>
      <c r="L340" s="22"/>
      <c r="M340" s="22"/>
      <c r="N340" s="22"/>
    </row>
    <row r="341" spans="1:14" x14ac:dyDescent="0.25">
      <c r="A341" s="18" t="s">
        <v>640</v>
      </c>
      <c r="B341" s="18" t="s">
        <v>641</v>
      </c>
      <c r="C341" s="18" t="s">
        <v>642</v>
      </c>
      <c r="D341" s="19">
        <v>1825</v>
      </c>
      <c r="E341" s="18" t="s">
        <v>13</v>
      </c>
      <c r="F341" s="19">
        <v>6183440</v>
      </c>
      <c r="G341" s="18" t="s">
        <v>14</v>
      </c>
      <c r="H341" s="18" t="s">
        <v>15</v>
      </c>
      <c r="I341" s="20">
        <v>12</v>
      </c>
      <c r="J341" s="21">
        <v>0.02</v>
      </c>
      <c r="K341" s="22">
        <f t="shared" si="5"/>
        <v>2.3999999999999998E-3</v>
      </c>
      <c r="L341" s="22"/>
      <c r="M341" s="22"/>
      <c r="N341" s="22"/>
    </row>
    <row r="342" spans="1:14" x14ac:dyDescent="0.25">
      <c r="A342" s="18" t="s">
        <v>640</v>
      </c>
      <c r="B342" s="18" t="s">
        <v>641</v>
      </c>
      <c r="C342" s="18" t="s">
        <v>643</v>
      </c>
      <c r="D342" s="19">
        <v>1825</v>
      </c>
      <c r="E342" s="18" t="s">
        <v>13</v>
      </c>
      <c r="F342" s="19">
        <v>6183440</v>
      </c>
      <c r="G342" s="18" t="s">
        <v>14</v>
      </c>
      <c r="H342" s="18" t="s">
        <v>15</v>
      </c>
      <c r="I342" s="20">
        <v>6</v>
      </c>
      <c r="J342" s="21">
        <v>0.02</v>
      </c>
      <c r="K342" s="22">
        <f t="shared" si="5"/>
        <v>1.1999999999999999E-3</v>
      </c>
      <c r="L342" s="22"/>
      <c r="M342" s="22"/>
      <c r="N342" s="22"/>
    </row>
    <row r="343" spans="1:14" x14ac:dyDescent="0.25">
      <c r="A343" s="18" t="s">
        <v>644</v>
      </c>
      <c r="B343" s="18" t="s">
        <v>645</v>
      </c>
      <c r="C343" s="18" t="s">
        <v>646</v>
      </c>
      <c r="D343" s="19">
        <v>1825</v>
      </c>
      <c r="E343" s="18" t="s">
        <v>13</v>
      </c>
      <c r="F343" s="19">
        <v>6183440</v>
      </c>
      <c r="G343" s="18" t="s">
        <v>14</v>
      </c>
      <c r="H343" s="18" t="s">
        <v>15</v>
      </c>
      <c r="I343" s="20">
        <v>6</v>
      </c>
      <c r="J343" s="21">
        <v>0.02</v>
      </c>
      <c r="K343" s="22">
        <f t="shared" si="5"/>
        <v>1.1999999999999999E-3</v>
      </c>
      <c r="L343" s="22"/>
      <c r="M343" s="22"/>
      <c r="N343" s="22"/>
    </row>
    <row r="344" spans="1:14" x14ac:dyDescent="0.25">
      <c r="A344" s="18" t="s">
        <v>644</v>
      </c>
      <c r="B344" s="18" t="s">
        <v>645</v>
      </c>
      <c r="C344" s="18" t="s">
        <v>647</v>
      </c>
      <c r="D344" s="19">
        <v>1825</v>
      </c>
      <c r="E344" s="18" t="s">
        <v>13</v>
      </c>
      <c r="F344" s="19">
        <v>6183440</v>
      </c>
      <c r="G344" s="18" t="s">
        <v>14</v>
      </c>
      <c r="H344" s="18" t="s">
        <v>15</v>
      </c>
      <c r="I344" s="20">
        <v>6</v>
      </c>
      <c r="J344" s="21">
        <v>0.02</v>
      </c>
      <c r="K344" s="22">
        <f t="shared" si="5"/>
        <v>1.1999999999999999E-3</v>
      </c>
      <c r="L344" s="22"/>
      <c r="M344" s="22"/>
      <c r="N344" s="22"/>
    </row>
    <row r="345" spans="1:14" x14ac:dyDescent="0.25">
      <c r="A345" s="18" t="s">
        <v>648</v>
      </c>
      <c r="B345" s="18" t="s">
        <v>649</v>
      </c>
      <c r="C345" s="18" t="s">
        <v>650</v>
      </c>
      <c r="D345" s="19">
        <v>1825</v>
      </c>
      <c r="E345" s="18" t="s">
        <v>13</v>
      </c>
      <c r="F345" s="19">
        <v>6183440</v>
      </c>
      <c r="G345" s="18" t="s">
        <v>14</v>
      </c>
      <c r="H345" s="18" t="s">
        <v>15</v>
      </c>
      <c r="I345" s="20">
        <v>15</v>
      </c>
      <c r="J345" s="21">
        <v>0.1</v>
      </c>
      <c r="K345" s="22">
        <f t="shared" si="5"/>
        <v>1.4999999999999999E-2</v>
      </c>
      <c r="L345" s="22"/>
      <c r="M345" s="22"/>
      <c r="N345" s="22"/>
    </row>
    <row r="346" spans="1:14" x14ac:dyDescent="0.25">
      <c r="A346" s="18" t="s">
        <v>651</v>
      </c>
      <c r="B346" s="18" t="s">
        <v>652</v>
      </c>
      <c r="C346" s="18" t="s">
        <v>653</v>
      </c>
      <c r="D346" s="19">
        <v>1825</v>
      </c>
      <c r="E346" s="18" t="s">
        <v>13</v>
      </c>
      <c r="F346" s="19">
        <v>6183440</v>
      </c>
      <c r="G346" s="18" t="s">
        <v>14</v>
      </c>
      <c r="H346" s="18" t="s">
        <v>15</v>
      </c>
      <c r="I346" s="20">
        <v>20</v>
      </c>
      <c r="J346" s="21">
        <v>0.158</v>
      </c>
      <c r="K346" s="22">
        <f t="shared" si="5"/>
        <v>3.1600000000000003E-2</v>
      </c>
      <c r="L346" s="22"/>
      <c r="M346" s="22"/>
      <c r="N346" s="22"/>
    </row>
    <row r="347" spans="1:14" x14ac:dyDescent="0.25">
      <c r="A347" s="18" t="s">
        <v>654</v>
      </c>
      <c r="B347" s="18" t="s">
        <v>655</v>
      </c>
      <c r="C347" s="18" t="s">
        <v>656</v>
      </c>
      <c r="D347" s="19">
        <v>1825</v>
      </c>
      <c r="E347" s="18" t="s">
        <v>13</v>
      </c>
      <c r="F347" s="19">
        <v>6183440</v>
      </c>
      <c r="G347" s="18" t="s">
        <v>14</v>
      </c>
      <c r="H347" s="18" t="s">
        <v>15</v>
      </c>
      <c r="I347" s="20">
        <v>30</v>
      </c>
      <c r="J347" s="21">
        <v>0.1</v>
      </c>
      <c r="K347" s="22">
        <f t="shared" si="5"/>
        <v>0.03</v>
      </c>
      <c r="L347" s="22"/>
      <c r="M347" s="22"/>
      <c r="N347" s="22"/>
    </row>
    <row r="348" spans="1:14" x14ac:dyDescent="0.25">
      <c r="A348" s="18" t="s">
        <v>654</v>
      </c>
      <c r="B348" s="18" t="s">
        <v>655</v>
      </c>
      <c r="C348" s="18" t="s">
        <v>657</v>
      </c>
      <c r="D348" s="19">
        <v>1825</v>
      </c>
      <c r="E348" s="18" t="s">
        <v>13</v>
      </c>
      <c r="F348" s="19">
        <v>6183440</v>
      </c>
      <c r="G348" s="18" t="s">
        <v>14</v>
      </c>
      <c r="H348" s="18" t="s">
        <v>15</v>
      </c>
      <c r="I348" s="20">
        <v>12.5</v>
      </c>
      <c r="J348" s="21">
        <v>0.1</v>
      </c>
      <c r="K348" s="22">
        <f t="shared" si="5"/>
        <v>1.2500000000000001E-2</v>
      </c>
      <c r="L348" s="22"/>
      <c r="M348" s="22"/>
      <c r="N348" s="22"/>
    </row>
    <row r="349" spans="1:14" x14ac:dyDescent="0.25">
      <c r="A349" s="18" t="s">
        <v>658</v>
      </c>
      <c r="B349" s="18" t="s">
        <v>641</v>
      </c>
      <c r="C349" s="18" t="s">
        <v>642</v>
      </c>
      <c r="D349" s="19">
        <v>1825</v>
      </c>
      <c r="E349" s="18" t="s">
        <v>13</v>
      </c>
      <c r="F349" s="19">
        <v>6183440</v>
      </c>
      <c r="G349" s="18" t="s">
        <v>14</v>
      </c>
      <c r="H349" s="18" t="s">
        <v>15</v>
      </c>
      <c r="I349" s="20">
        <v>50</v>
      </c>
      <c r="J349" s="21">
        <v>0.02</v>
      </c>
      <c r="K349" s="22">
        <f t="shared" si="5"/>
        <v>0.01</v>
      </c>
      <c r="L349" s="22"/>
      <c r="M349" s="22"/>
      <c r="N349" s="22"/>
    </row>
    <row r="350" spans="1:14" x14ac:dyDescent="0.25">
      <c r="A350" s="18" t="s">
        <v>658</v>
      </c>
      <c r="B350" s="18" t="s">
        <v>641</v>
      </c>
      <c r="C350" s="18" t="s">
        <v>643</v>
      </c>
      <c r="D350" s="19">
        <v>1825</v>
      </c>
      <c r="E350" s="18" t="s">
        <v>13</v>
      </c>
      <c r="F350" s="19">
        <v>6183440</v>
      </c>
      <c r="G350" s="18" t="s">
        <v>14</v>
      </c>
      <c r="H350" s="18" t="s">
        <v>15</v>
      </c>
      <c r="I350" s="20">
        <v>25</v>
      </c>
      <c r="J350" s="21">
        <v>0.02</v>
      </c>
      <c r="K350" s="22">
        <f t="shared" si="5"/>
        <v>5.0000000000000001E-3</v>
      </c>
      <c r="L350" s="22"/>
      <c r="M350" s="22"/>
      <c r="N350" s="22"/>
    </row>
    <row r="351" spans="1:14" x14ac:dyDescent="0.25">
      <c r="A351" s="18" t="s">
        <v>659</v>
      </c>
      <c r="B351" s="18" t="s">
        <v>645</v>
      </c>
      <c r="C351" s="18" t="s">
        <v>646</v>
      </c>
      <c r="D351" s="19">
        <v>1825</v>
      </c>
      <c r="E351" s="18" t="s">
        <v>13</v>
      </c>
      <c r="F351" s="19">
        <v>6183440</v>
      </c>
      <c r="G351" s="18" t="s">
        <v>14</v>
      </c>
      <c r="H351" s="18" t="s">
        <v>15</v>
      </c>
      <c r="I351" s="20">
        <v>25</v>
      </c>
      <c r="J351" s="21">
        <v>0.02</v>
      </c>
      <c r="K351" s="22">
        <f t="shared" si="5"/>
        <v>5.0000000000000001E-3</v>
      </c>
      <c r="L351" s="22"/>
      <c r="M351" s="22"/>
      <c r="N351" s="22"/>
    </row>
    <row r="352" spans="1:14" x14ac:dyDescent="0.25">
      <c r="A352" s="18" t="s">
        <v>659</v>
      </c>
      <c r="B352" s="18" t="s">
        <v>645</v>
      </c>
      <c r="C352" s="18" t="s">
        <v>647</v>
      </c>
      <c r="D352" s="19">
        <v>1825</v>
      </c>
      <c r="E352" s="18" t="s">
        <v>13</v>
      </c>
      <c r="F352" s="19">
        <v>6183440</v>
      </c>
      <c r="G352" s="18" t="s">
        <v>14</v>
      </c>
      <c r="H352" s="18" t="s">
        <v>15</v>
      </c>
      <c r="I352" s="20">
        <v>25</v>
      </c>
      <c r="J352" s="21">
        <v>0.02</v>
      </c>
      <c r="K352" s="22">
        <f t="shared" si="5"/>
        <v>5.0000000000000001E-3</v>
      </c>
      <c r="L352" s="22"/>
      <c r="M352" s="22"/>
      <c r="N352" s="22"/>
    </row>
    <row r="353" spans="1:14" x14ac:dyDescent="0.25">
      <c r="A353" s="18" t="s">
        <v>650</v>
      </c>
      <c r="B353" s="18" t="s">
        <v>649</v>
      </c>
      <c r="C353" s="18" t="s">
        <v>650</v>
      </c>
      <c r="D353" s="19">
        <v>1825</v>
      </c>
      <c r="E353" s="18" t="s">
        <v>13</v>
      </c>
      <c r="F353" s="19">
        <v>6183440</v>
      </c>
      <c r="G353" s="18" t="s">
        <v>14</v>
      </c>
      <c r="H353" s="18" t="s">
        <v>15</v>
      </c>
      <c r="I353" s="20">
        <v>29</v>
      </c>
      <c r="J353" s="21">
        <v>0.1</v>
      </c>
      <c r="K353" s="22">
        <f t="shared" si="5"/>
        <v>2.9000000000000005E-2</v>
      </c>
      <c r="L353" s="22"/>
      <c r="M353" s="22"/>
      <c r="N353" s="22"/>
    </row>
    <row r="354" spans="1:14" x14ac:dyDescent="0.25">
      <c r="A354" s="18" t="s">
        <v>660</v>
      </c>
      <c r="B354" s="18" t="s">
        <v>652</v>
      </c>
      <c r="C354" s="18" t="s">
        <v>653</v>
      </c>
      <c r="D354" s="19">
        <v>1825</v>
      </c>
      <c r="E354" s="18" t="s">
        <v>13</v>
      </c>
      <c r="F354" s="19">
        <v>6183440</v>
      </c>
      <c r="G354" s="18" t="s">
        <v>14</v>
      </c>
      <c r="H354" s="18" t="s">
        <v>15</v>
      </c>
      <c r="I354" s="20">
        <v>20</v>
      </c>
      <c r="J354" s="21">
        <v>0.158</v>
      </c>
      <c r="K354" s="22">
        <f t="shared" si="5"/>
        <v>3.1600000000000003E-2</v>
      </c>
      <c r="L354" s="22"/>
      <c r="M354" s="22"/>
      <c r="N354" s="22"/>
    </row>
    <row r="355" spans="1:14" x14ac:dyDescent="0.25">
      <c r="A355" s="18" t="s">
        <v>661</v>
      </c>
      <c r="B355" s="18" t="s">
        <v>662</v>
      </c>
      <c r="C355" s="18" t="s">
        <v>663</v>
      </c>
      <c r="D355" s="19">
        <v>1825</v>
      </c>
      <c r="E355" s="18" t="s">
        <v>13</v>
      </c>
      <c r="F355" s="19">
        <v>6183440</v>
      </c>
      <c r="G355" s="18" t="s">
        <v>14</v>
      </c>
      <c r="H355" s="18" t="s">
        <v>15</v>
      </c>
      <c r="I355" s="20">
        <v>45</v>
      </c>
      <c r="J355" s="21">
        <v>0.02</v>
      </c>
      <c r="K355" s="22">
        <f t="shared" si="5"/>
        <v>9.0000000000000011E-3</v>
      </c>
      <c r="L355" s="22"/>
      <c r="M355" s="22"/>
      <c r="N355" s="22"/>
    </row>
    <row r="356" spans="1:14" x14ac:dyDescent="0.25">
      <c r="A356" s="18" t="s">
        <v>664</v>
      </c>
      <c r="B356" s="18" t="s">
        <v>665</v>
      </c>
      <c r="C356" s="18" t="s">
        <v>666</v>
      </c>
      <c r="D356" s="19">
        <v>1825</v>
      </c>
      <c r="E356" s="18" t="s">
        <v>13</v>
      </c>
      <c r="F356" s="19">
        <v>6183440</v>
      </c>
      <c r="G356" s="18" t="s">
        <v>14</v>
      </c>
      <c r="H356" s="18" t="s">
        <v>15</v>
      </c>
      <c r="I356" s="20">
        <v>27</v>
      </c>
      <c r="J356" s="21">
        <v>0.05</v>
      </c>
      <c r="K356" s="22">
        <f t="shared" si="5"/>
        <v>1.3500000000000002E-2</v>
      </c>
      <c r="L356" s="22"/>
      <c r="M356" s="22"/>
      <c r="N356" s="22"/>
    </row>
    <row r="357" spans="1:14" x14ac:dyDescent="0.25">
      <c r="A357" s="18" t="s">
        <v>664</v>
      </c>
      <c r="B357" s="18" t="s">
        <v>665</v>
      </c>
      <c r="C357" s="18" t="s">
        <v>667</v>
      </c>
      <c r="D357" s="19">
        <v>1825</v>
      </c>
      <c r="E357" s="18" t="s">
        <v>13</v>
      </c>
      <c r="F357" s="19">
        <v>6183440</v>
      </c>
      <c r="G357" s="18" t="s">
        <v>14</v>
      </c>
      <c r="H357" s="18" t="s">
        <v>15</v>
      </c>
      <c r="I357" s="20">
        <v>6</v>
      </c>
      <c r="J357" s="21">
        <v>0.05</v>
      </c>
      <c r="K357" s="22">
        <f t="shared" si="5"/>
        <v>3.0000000000000005E-3</v>
      </c>
      <c r="L357" s="22"/>
      <c r="M357" s="22"/>
      <c r="N357" s="22"/>
    </row>
    <row r="358" spans="1:14" x14ac:dyDescent="0.25">
      <c r="A358" s="18" t="s">
        <v>664</v>
      </c>
      <c r="B358" s="18" t="s">
        <v>665</v>
      </c>
      <c r="C358" s="18" t="s">
        <v>668</v>
      </c>
      <c r="D358" s="19">
        <v>1825</v>
      </c>
      <c r="E358" s="18" t="s">
        <v>13</v>
      </c>
      <c r="F358" s="19">
        <v>6183440</v>
      </c>
      <c r="G358" s="18" t="s">
        <v>14</v>
      </c>
      <c r="H358" s="18" t="s">
        <v>15</v>
      </c>
      <c r="I358" s="20">
        <v>2</v>
      </c>
      <c r="J358" s="21">
        <v>0.05</v>
      </c>
      <c r="K358" s="22">
        <f t="shared" si="5"/>
        <v>1E-3</v>
      </c>
      <c r="L358" s="22"/>
      <c r="M358" s="22"/>
      <c r="N358" s="22"/>
    </row>
    <row r="359" spans="1:14" x14ac:dyDescent="0.25">
      <c r="A359" s="18" t="s">
        <v>669</v>
      </c>
      <c r="B359" s="18" t="s">
        <v>670</v>
      </c>
      <c r="C359" s="18" t="s">
        <v>619</v>
      </c>
      <c r="D359" s="19">
        <v>1825</v>
      </c>
      <c r="E359" s="18" t="s">
        <v>13</v>
      </c>
      <c r="F359" s="19">
        <v>6183440</v>
      </c>
      <c r="G359" s="18" t="s">
        <v>14</v>
      </c>
      <c r="H359" s="18" t="s">
        <v>15</v>
      </c>
      <c r="I359" s="20">
        <v>15</v>
      </c>
      <c r="J359" s="21">
        <v>1</v>
      </c>
      <c r="K359" s="22">
        <f t="shared" si="5"/>
        <v>0.15</v>
      </c>
      <c r="L359" s="22"/>
      <c r="M359" s="22"/>
      <c r="N359" s="22"/>
    </row>
    <row r="360" spans="1:14" x14ac:dyDescent="0.25">
      <c r="A360" s="18" t="s">
        <v>669</v>
      </c>
      <c r="B360" s="18" t="s">
        <v>670</v>
      </c>
      <c r="C360" s="18" t="s">
        <v>620</v>
      </c>
      <c r="D360" s="19">
        <v>1825</v>
      </c>
      <c r="E360" s="18" t="s">
        <v>13</v>
      </c>
      <c r="F360" s="19">
        <v>6183440</v>
      </c>
      <c r="G360" s="18" t="s">
        <v>14</v>
      </c>
      <c r="H360" s="18" t="s">
        <v>15</v>
      </c>
      <c r="I360" s="20">
        <v>15</v>
      </c>
      <c r="J360" s="21">
        <v>1</v>
      </c>
      <c r="K360" s="22">
        <f t="shared" si="5"/>
        <v>0.15</v>
      </c>
      <c r="L360" s="22"/>
      <c r="M360" s="22"/>
      <c r="N360" s="22"/>
    </row>
    <row r="361" spans="1:14" x14ac:dyDescent="0.25">
      <c r="A361" s="18" t="s">
        <v>671</v>
      </c>
      <c r="B361" s="18" t="s">
        <v>672</v>
      </c>
      <c r="C361" s="18" t="s">
        <v>673</v>
      </c>
      <c r="D361" s="19">
        <v>9370</v>
      </c>
      <c r="E361" s="18" t="s">
        <v>45</v>
      </c>
      <c r="F361" s="19">
        <v>5002091</v>
      </c>
      <c r="G361" s="18" t="s">
        <v>46</v>
      </c>
      <c r="H361" s="18" t="s">
        <v>107</v>
      </c>
      <c r="I361" s="20">
        <v>1</v>
      </c>
      <c r="J361" s="21">
        <v>3.56</v>
      </c>
      <c r="K361" s="22">
        <f t="shared" si="5"/>
        <v>3.56E-2</v>
      </c>
      <c r="L361" s="22"/>
      <c r="M361" s="22"/>
      <c r="N361" s="22"/>
    </row>
    <row r="362" spans="1:14" x14ac:dyDescent="0.25">
      <c r="A362" s="18" t="s">
        <v>674</v>
      </c>
      <c r="B362" s="18" t="s">
        <v>675</v>
      </c>
      <c r="C362" s="18" t="s">
        <v>676</v>
      </c>
      <c r="D362" s="19">
        <v>1825</v>
      </c>
      <c r="E362" s="18" t="s">
        <v>13</v>
      </c>
      <c r="F362" s="19">
        <v>6183440</v>
      </c>
      <c r="G362" s="18" t="s">
        <v>14</v>
      </c>
      <c r="H362" s="18" t="s">
        <v>15</v>
      </c>
      <c r="I362" s="20">
        <v>4.5</v>
      </c>
      <c r="J362" s="21">
        <v>0.7</v>
      </c>
      <c r="K362" s="22">
        <f t="shared" si="5"/>
        <v>3.15E-2</v>
      </c>
      <c r="L362" s="22"/>
      <c r="M362" s="22"/>
      <c r="N362" s="22"/>
    </row>
    <row r="363" spans="1:14" x14ac:dyDescent="0.25">
      <c r="A363" s="18" t="s">
        <v>677</v>
      </c>
      <c r="B363" s="18" t="s">
        <v>678</v>
      </c>
      <c r="C363" s="18" t="s">
        <v>679</v>
      </c>
      <c r="D363" s="19">
        <v>1825</v>
      </c>
      <c r="E363" s="18" t="s">
        <v>13</v>
      </c>
      <c r="F363" s="19">
        <v>6183440</v>
      </c>
      <c r="G363" s="18" t="s">
        <v>14</v>
      </c>
      <c r="H363" s="18" t="s">
        <v>15</v>
      </c>
      <c r="I363" s="20">
        <v>51</v>
      </c>
      <c r="J363" s="21">
        <v>1.0999999999999999E-2</v>
      </c>
      <c r="K363" s="22">
        <f t="shared" si="5"/>
        <v>5.6099999999999995E-3</v>
      </c>
      <c r="L363" s="22"/>
      <c r="M363" s="22"/>
      <c r="N363" s="22"/>
    </row>
    <row r="364" spans="1:14" x14ac:dyDescent="0.25">
      <c r="A364" s="18" t="s">
        <v>680</v>
      </c>
      <c r="B364" s="18" t="s">
        <v>655</v>
      </c>
      <c r="C364" s="18" t="s">
        <v>656</v>
      </c>
      <c r="D364" s="19">
        <v>1825</v>
      </c>
      <c r="E364" s="18" t="s">
        <v>13</v>
      </c>
      <c r="F364" s="19">
        <v>6183440</v>
      </c>
      <c r="G364" s="18" t="s">
        <v>14</v>
      </c>
      <c r="H364" s="18" t="s">
        <v>15</v>
      </c>
      <c r="I364" s="20">
        <v>12</v>
      </c>
      <c r="J364" s="21">
        <v>0.1</v>
      </c>
      <c r="K364" s="22">
        <f t="shared" si="5"/>
        <v>1.2000000000000002E-2</v>
      </c>
      <c r="L364" s="22"/>
      <c r="M364" s="22"/>
      <c r="N364" s="22"/>
    </row>
    <row r="365" spans="1:14" x14ac:dyDescent="0.25">
      <c r="A365" s="18" t="s">
        <v>680</v>
      </c>
      <c r="B365" s="18" t="s">
        <v>655</v>
      </c>
      <c r="C365" s="18" t="s">
        <v>657</v>
      </c>
      <c r="D365" s="19">
        <v>1825</v>
      </c>
      <c r="E365" s="18" t="s">
        <v>13</v>
      </c>
      <c r="F365" s="19">
        <v>6183440</v>
      </c>
      <c r="G365" s="18" t="s">
        <v>14</v>
      </c>
      <c r="H365" s="18" t="s">
        <v>15</v>
      </c>
      <c r="I365" s="20">
        <v>5</v>
      </c>
      <c r="J365" s="21">
        <v>0.1</v>
      </c>
      <c r="K365" s="22">
        <f t="shared" si="5"/>
        <v>5.0000000000000001E-3</v>
      </c>
      <c r="L365" s="22"/>
      <c r="M365" s="22"/>
      <c r="N365" s="22"/>
    </row>
    <row r="366" spans="1:14" x14ac:dyDescent="0.25">
      <c r="A366" s="18" t="s">
        <v>681</v>
      </c>
      <c r="B366" s="18" t="s">
        <v>645</v>
      </c>
      <c r="C366" s="18" t="s">
        <v>646</v>
      </c>
      <c r="D366" s="19">
        <v>1825</v>
      </c>
      <c r="E366" s="18" t="s">
        <v>13</v>
      </c>
      <c r="F366" s="19">
        <v>6183440</v>
      </c>
      <c r="G366" s="18" t="s">
        <v>14</v>
      </c>
      <c r="H366" s="18" t="s">
        <v>15</v>
      </c>
      <c r="I366" s="20">
        <v>50</v>
      </c>
      <c r="J366" s="21">
        <v>0.02</v>
      </c>
      <c r="K366" s="22">
        <f t="shared" si="5"/>
        <v>0.01</v>
      </c>
      <c r="L366" s="22"/>
      <c r="M366" s="22"/>
      <c r="N366" s="22"/>
    </row>
    <row r="367" spans="1:14" x14ac:dyDescent="0.25">
      <c r="A367" s="18" t="s">
        <v>681</v>
      </c>
      <c r="B367" s="18" t="s">
        <v>645</v>
      </c>
      <c r="C367" s="18" t="s">
        <v>647</v>
      </c>
      <c r="D367" s="19">
        <v>1825</v>
      </c>
      <c r="E367" s="18" t="s">
        <v>13</v>
      </c>
      <c r="F367" s="19">
        <v>6183440</v>
      </c>
      <c r="G367" s="18" t="s">
        <v>14</v>
      </c>
      <c r="H367" s="18" t="s">
        <v>15</v>
      </c>
      <c r="I367" s="20">
        <v>50</v>
      </c>
      <c r="J367" s="21">
        <v>0.02</v>
      </c>
      <c r="K367" s="22">
        <f t="shared" si="5"/>
        <v>0.01</v>
      </c>
      <c r="L367" s="22"/>
      <c r="M367" s="22"/>
      <c r="N367" s="22"/>
    </row>
    <row r="368" spans="1:14" x14ac:dyDescent="0.25">
      <c r="A368" s="18" t="s">
        <v>682</v>
      </c>
      <c r="B368" s="18" t="s">
        <v>683</v>
      </c>
      <c r="C368" s="18" t="s">
        <v>619</v>
      </c>
      <c r="D368" s="19">
        <v>1825</v>
      </c>
      <c r="E368" s="18" t="s">
        <v>13</v>
      </c>
      <c r="F368" s="19">
        <v>6183440</v>
      </c>
      <c r="G368" s="18" t="s">
        <v>14</v>
      </c>
      <c r="H368" s="18" t="s">
        <v>15</v>
      </c>
      <c r="I368" s="20">
        <v>40</v>
      </c>
      <c r="J368" s="21">
        <v>1</v>
      </c>
      <c r="K368" s="22">
        <f t="shared" si="5"/>
        <v>0.4</v>
      </c>
      <c r="L368" s="22"/>
      <c r="M368" s="22"/>
      <c r="N368" s="22"/>
    </row>
    <row r="369" spans="1:14" x14ac:dyDescent="0.25">
      <c r="A369" s="18" t="s">
        <v>682</v>
      </c>
      <c r="B369" s="18" t="s">
        <v>683</v>
      </c>
      <c r="C369" s="18" t="s">
        <v>620</v>
      </c>
      <c r="D369" s="19">
        <v>1825</v>
      </c>
      <c r="E369" s="18" t="s">
        <v>13</v>
      </c>
      <c r="F369" s="19">
        <v>6183440</v>
      </c>
      <c r="G369" s="18" t="s">
        <v>14</v>
      </c>
      <c r="H369" s="18" t="s">
        <v>15</v>
      </c>
      <c r="I369" s="20">
        <v>40</v>
      </c>
      <c r="J369" s="21">
        <v>1</v>
      </c>
      <c r="K369" s="22">
        <f t="shared" si="5"/>
        <v>0.4</v>
      </c>
      <c r="L369" s="22"/>
      <c r="M369" s="22"/>
      <c r="N369" s="22"/>
    </row>
    <row r="370" spans="1:14" x14ac:dyDescent="0.25">
      <c r="A370" s="18" t="s">
        <v>684</v>
      </c>
      <c r="B370" s="18" t="s">
        <v>672</v>
      </c>
      <c r="C370" s="18" t="s">
        <v>673</v>
      </c>
      <c r="D370" s="19">
        <v>9370</v>
      </c>
      <c r="E370" s="18" t="s">
        <v>45</v>
      </c>
      <c r="F370" s="19">
        <v>5002091</v>
      </c>
      <c r="G370" s="18" t="s">
        <v>46</v>
      </c>
      <c r="H370" s="18" t="s">
        <v>107</v>
      </c>
      <c r="I370" s="20">
        <v>1</v>
      </c>
      <c r="J370" s="21">
        <v>3.56</v>
      </c>
      <c r="K370" s="22">
        <f t="shared" si="5"/>
        <v>3.56E-2</v>
      </c>
      <c r="L370" s="22"/>
      <c r="M370" s="22"/>
      <c r="N370" s="22"/>
    </row>
    <row r="371" spans="1:14" x14ac:dyDescent="0.25">
      <c r="A371" s="18" t="s">
        <v>685</v>
      </c>
      <c r="B371" s="18" t="s">
        <v>655</v>
      </c>
      <c r="C371" s="18" t="s">
        <v>656</v>
      </c>
      <c r="D371" s="19">
        <v>1825</v>
      </c>
      <c r="E371" s="18" t="s">
        <v>13</v>
      </c>
      <c r="F371" s="19">
        <v>6183440</v>
      </c>
      <c r="G371" s="18" t="s">
        <v>14</v>
      </c>
      <c r="H371" s="18" t="s">
        <v>15</v>
      </c>
      <c r="I371" s="20">
        <v>42.3</v>
      </c>
      <c r="J371" s="21">
        <v>0.1</v>
      </c>
      <c r="K371" s="22">
        <f t="shared" si="5"/>
        <v>4.2299999999999997E-2</v>
      </c>
      <c r="L371" s="22"/>
      <c r="M371" s="22"/>
      <c r="N371" s="22"/>
    </row>
    <row r="372" spans="1:14" x14ac:dyDescent="0.25">
      <c r="A372" s="18" t="s">
        <v>685</v>
      </c>
      <c r="B372" s="18" t="s">
        <v>655</v>
      </c>
      <c r="C372" s="18" t="s">
        <v>657</v>
      </c>
      <c r="D372" s="19">
        <v>1825</v>
      </c>
      <c r="E372" s="18" t="s">
        <v>13</v>
      </c>
      <c r="F372" s="19">
        <v>6183440</v>
      </c>
      <c r="G372" s="18" t="s">
        <v>14</v>
      </c>
      <c r="H372" s="18" t="s">
        <v>15</v>
      </c>
      <c r="I372" s="20">
        <v>17.7</v>
      </c>
      <c r="J372" s="21">
        <v>0.1</v>
      </c>
      <c r="K372" s="22">
        <f t="shared" si="5"/>
        <v>1.77E-2</v>
      </c>
      <c r="L372" s="22"/>
      <c r="M372" s="22"/>
      <c r="N372" s="22"/>
    </row>
    <row r="373" spans="1:14" x14ac:dyDescent="0.25">
      <c r="A373" s="18" t="s">
        <v>686</v>
      </c>
      <c r="B373" s="18" t="s">
        <v>641</v>
      </c>
      <c r="C373" s="18" t="s">
        <v>642</v>
      </c>
      <c r="D373" s="19">
        <v>1825</v>
      </c>
      <c r="E373" s="18" t="s">
        <v>13</v>
      </c>
      <c r="F373" s="19">
        <v>6183440</v>
      </c>
      <c r="G373" s="18" t="s">
        <v>14</v>
      </c>
      <c r="H373" s="18" t="s">
        <v>15</v>
      </c>
      <c r="I373" s="20">
        <v>165</v>
      </c>
      <c r="J373" s="21">
        <v>0.02</v>
      </c>
      <c r="K373" s="22">
        <f t="shared" si="5"/>
        <v>3.3000000000000002E-2</v>
      </c>
      <c r="L373" s="22"/>
      <c r="M373" s="22"/>
      <c r="N373" s="22"/>
    </row>
    <row r="374" spans="1:14" x14ac:dyDescent="0.25">
      <c r="A374" s="18" t="s">
        <v>686</v>
      </c>
      <c r="B374" s="18" t="s">
        <v>641</v>
      </c>
      <c r="C374" s="18" t="s">
        <v>643</v>
      </c>
      <c r="D374" s="19">
        <v>1825</v>
      </c>
      <c r="E374" s="18" t="s">
        <v>13</v>
      </c>
      <c r="F374" s="19">
        <v>6183440</v>
      </c>
      <c r="G374" s="18" t="s">
        <v>14</v>
      </c>
      <c r="H374" s="18" t="s">
        <v>15</v>
      </c>
      <c r="I374" s="20">
        <v>83</v>
      </c>
      <c r="J374" s="21">
        <v>0.02</v>
      </c>
      <c r="K374" s="22">
        <f t="shared" si="5"/>
        <v>1.66E-2</v>
      </c>
      <c r="L374" s="22"/>
      <c r="M374" s="22"/>
      <c r="N374" s="22"/>
    </row>
    <row r="375" spans="1:14" x14ac:dyDescent="0.25">
      <c r="A375" s="18" t="s">
        <v>687</v>
      </c>
      <c r="B375" s="18" t="s">
        <v>645</v>
      </c>
      <c r="C375" s="18" t="s">
        <v>646</v>
      </c>
      <c r="D375" s="19">
        <v>1825</v>
      </c>
      <c r="E375" s="18" t="s">
        <v>13</v>
      </c>
      <c r="F375" s="19">
        <v>6183440</v>
      </c>
      <c r="G375" s="18" t="s">
        <v>14</v>
      </c>
      <c r="H375" s="18" t="s">
        <v>15</v>
      </c>
      <c r="I375" s="20">
        <v>176.5</v>
      </c>
      <c r="J375" s="21">
        <v>0.02</v>
      </c>
      <c r="K375" s="22">
        <f t="shared" si="5"/>
        <v>3.5300000000000005E-2</v>
      </c>
      <c r="L375" s="22"/>
      <c r="M375" s="22"/>
      <c r="N375" s="22"/>
    </row>
    <row r="376" spans="1:14" x14ac:dyDescent="0.25">
      <c r="A376" s="18" t="s">
        <v>687</v>
      </c>
      <c r="B376" s="18" t="s">
        <v>645</v>
      </c>
      <c r="C376" s="18" t="s">
        <v>647</v>
      </c>
      <c r="D376" s="19">
        <v>1825</v>
      </c>
      <c r="E376" s="18" t="s">
        <v>13</v>
      </c>
      <c r="F376" s="19">
        <v>6183440</v>
      </c>
      <c r="G376" s="18" t="s">
        <v>14</v>
      </c>
      <c r="H376" s="18" t="s">
        <v>15</v>
      </c>
      <c r="I376" s="20">
        <v>176.5</v>
      </c>
      <c r="J376" s="21">
        <v>0.02</v>
      </c>
      <c r="K376" s="22">
        <f t="shared" si="5"/>
        <v>3.5300000000000005E-2</v>
      </c>
      <c r="L376" s="22"/>
      <c r="M376" s="22"/>
      <c r="N376" s="22"/>
    </row>
    <row r="377" spans="1:14" x14ac:dyDescent="0.25">
      <c r="A377" s="18" t="s">
        <v>688</v>
      </c>
      <c r="B377" s="18" t="s">
        <v>649</v>
      </c>
      <c r="C377" s="18" t="s">
        <v>650</v>
      </c>
      <c r="D377" s="19">
        <v>1825</v>
      </c>
      <c r="E377" s="18" t="s">
        <v>13</v>
      </c>
      <c r="F377" s="19">
        <v>6183440</v>
      </c>
      <c r="G377" s="18" t="s">
        <v>14</v>
      </c>
      <c r="H377" s="18" t="s">
        <v>15</v>
      </c>
      <c r="I377" s="20">
        <v>176.5</v>
      </c>
      <c r="J377" s="21">
        <v>0.1</v>
      </c>
      <c r="K377" s="22">
        <f t="shared" si="5"/>
        <v>0.17650000000000002</v>
      </c>
      <c r="L377" s="22"/>
      <c r="M377" s="22"/>
      <c r="N377" s="22"/>
    </row>
    <row r="378" spans="1:14" x14ac:dyDescent="0.25">
      <c r="A378" s="18" t="s">
        <v>689</v>
      </c>
      <c r="B378" s="18" t="s">
        <v>652</v>
      </c>
      <c r="C378" s="18" t="s">
        <v>653</v>
      </c>
      <c r="D378" s="19">
        <v>1825</v>
      </c>
      <c r="E378" s="18" t="s">
        <v>13</v>
      </c>
      <c r="F378" s="19">
        <v>6183440</v>
      </c>
      <c r="G378" s="18" t="s">
        <v>14</v>
      </c>
      <c r="H378" s="18" t="s">
        <v>15</v>
      </c>
      <c r="I378" s="20">
        <v>167</v>
      </c>
      <c r="J378" s="21">
        <v>0.158</v>
      </c>
      <c r="K378" s="22">
        <f t="shared" si="5"/>
        <v>0.26385999999999998</v>
      </c>
      <c r="L378" s="22"/>
      <c r="M378" s="22"/>
      <c r="N378" s="22"/>
    </row>
    <row r="379" spans="1:14" x14ac:dyDescent="0.25">
      <c r="A379" s="18" t="s">
        <v>690</v>
      </c>
      <c r="B379" s="18" t="s">
        <v>678</v>
      </c>
      <c r="C379" s="18" t="s">
        <v>679</v>
      </c>
      <c r="D379" s="19">
        <v>1825</v>
      </c>
      <c r="E379" s="18" t="s">
        <v>13</v>
      </c>
      <c r="F379" s="19">
        <v>6183440</v>
      </c>
      <c r="G379" s="18" t="s">
        <v>14</v>
      </c>
      <c r="H379" s="18" t="s">
        <v>15</v>
      </c>
      <c r="I379" s="20">
        <v>150</v>
      </c>
      <c r="J379" s="21">
        <v>1.0999999999999999E-2</v>
      </c>
      <c r="K379" s="22">
        <f t="shared" si="5"/>
        <v>1.6500000000000001E-2</v>
      </c>
      <c r="L379" s="22"/>
      <c r="M379" s="22"/>
      <c r="N379" s="22"/>
    </row>
    <row r="380" spans="1:14" x14ac:dyDescent="0.25">
      <c r="A380" s="18" t="s">
        <v>691</v>
      </c>
      <c r="B380" s="18" t="s">
        <v>655</v>
      </c>
      <c r="C380" s="18" t="s">
        <v>656</v>
      </c>
      <c r="D380" s="19">
        <v>1825</v>
      </c>
      <c r="E380" s="18" t="s">
        <v>13</v>
      </c>
      <c r="F380" s="19">
        <v>6183440</v>
      </c>
      <c r="G380" s="18" t="s">
        <v>14</v>
      </c>
      <c r="H380" s="18" t="s">
        <v>15</v>
      </c>
      <c r="I380" s="20">
        <v>109</v>
      </c>
      <c r="J380" s="21">
        <v>0.1</v>
      </c>
      <c r="K380" s="22">
        <f t="shared" si="5"/>
        <v>0.109</v>
      </c>
      <c r="L380" s="22"/>
      <c r="M380" s="22"/>
      <c r="N380" s="22"/>
    </row>
    <row r="381" spans="1:14" x14ac:dyDescent="0.25">
      <c r="A381" s="18" t="s">
        <v>691</v>
      </c>
      <c r="B381" s="18" t="s">
        <v>655</v>
      </c>
      <c r="C381" s="18" t="s">
        <v>657</v>
      </c>
      <c r="D381" s="19">
        <v>1825</v>
      </c>
      <c r="E381" s="18" t="s">
        <v>13</v>
      </c>
      <c r="F381" s="19">
        <v>6183440</v>
      </c>
      <c r="G381" s="18" t="s">
        <v>14</v>
      </c>
      <c r="H381" s="18" t="s">
        <v>15</v>
      </c>
      <c r="I381" s="20">
        <v>45.3</v>
      </c>
      <c r="J381" s="21">
        <v>0.1</v>
      </c>
      <c r="K381" s="22">
        <f t="shared" si="5"/>
        <v>4.53E-2</v>
      </c>
      <c r="L381" s="22"/>
      <c r="M381" s="22"/>
      <c r="N381" s="22"/>
    </row>
    <row r="382" spans="1:14" x14ac:dyDescent="0.25">
      <c r="A382" s="18" t="s">
        <v>692</v>
      </c>
      <c r="B382" s="18" t="s">
        <v>693</v>
      </c>
      <c r="C382" s="18" t="s">
        <v>694</v>
      </c>
      <c r="D382" s="19">
        <v>1825</v>
      </c>
      <c r="E382" s="18" t="s">
        <v>13</v>
      </c>
      <c r="F382" s="19">
        <v>6183440</v>
      </c>
      <c r="G382" s="18" t="s">
        <v>14</v>
      </c>
      <c r="H382" s="18" t="s">
        <v>15</v>
      </c>
      <c r="I382" s="20">
        <v>192</v>
      </c>
      <c r="J382" s="21">
        <v>0.99916699009999999</v>
      </c>
      <c r="K382" s="22">
        <f t="shared" si="5"/>
        <v>1.9184006209919999</v>
      </c>
      <c r="L382" s="22"/>
      <c r="M382" s="22"/>
      <c r="N382" s="22"/>
    </row>
  </sheetData>
  <sheetProtection algorithmName="SHA-512" hashValue="2qi1IRH+Fkl8QXOQPKgUBoMElB+fWinhEocp8F/nAMFPJHoMzIfubGYYcnTXnYU1ozO5NqyRcGa3Py9+kWqukA==" saltValue="PS/ltzjVRmc16Oa5D1lNi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6D5D-880A-44CE-A70A-3514EB53CCD4}">
  <dimension ref="A3:B590"/>
  <sheetViews>
    <sheetView workbookViewId="0">
      <selection activeCell="D27" sqref="D27"/>
    </sheetView>
  </sheetViews>
  <sheetFormatPr defaultRowHeight="15" x14ac:dyDescent="0.25"/>
  <cols>
    <col min="1" max="1" width="35.7109375" style="13" bestFit="1" customWidth="1"/>
    <col min="2" max="2" width="32.42578125" style="13" bestFit="1" customWidth="1"/>
    <col min="3" max="6" width="11" style="13" bestFit="1" customWidth="1"/>
    <col min="7" max="7" width="7" style="13" bestFit="1" customWidth="1"/>
    <col min="8" max="8" width="7.28515625" style="13" bestFit="1" customWidth="1"/>
    <col min="9" max="13" width="7" style="13" bestFit="1" customWidth="1"/>
    <col min="14" max="25" width="6" style="13" bestFit="1" customWidth="1"/>
    <col min="26" max="50" width="7" style="13" bestFit="1" customWidth="1"/>
    <col min="51" max="76" width="8" style="13" bestFit="1" customWidth="1"/>
    <col min="77" max="77" width="6" style="13" bestFit="1" customWidth="1"/>
    <col min="78" max="80" width="7" style="13" bestFit="1" customWidth="1"/>
    <col min="81" max="83" width="8" style="13" bestFit="1" customWidth="1"/>
    <col min="84" max="84" width="7.7109375" style="13" bestFit="1" customWidth="1"/>
    <col min="85" max="85" width="6.140625" style="13" bestFit="1" customWidth="1"/>
    <col min="86" max="86" width="8.42578125" style="13" bestFit="1" customWidth="1"/>
    <col min="87" max="97" width="8" style="13" bestFit="1" customWidth="1"/>
    <col min="98" max="100" width="7" style="13" bestFit="1" customWidth="1"/>
    <col min="101" max="175" width="7.28515625" style="13" bestFit="1" customWidth="1"/>
    <col min="176" max="251" width="7.140625" style="13" bestFit="1" customWidth="1"/>
    <col min="252" max="252" width="9.42578125" style="13" bestFit="1" customWidth="1"/>
    <col min="253" max="253" width="11.5703125" style="13" bestFit="1" customWidth="1"/>
    <col min="254" max="254" width="14.5703125" style="13" bestFit="1" customWidth="1"/>
    <col min="255" max="257" width="8.28515625" style="13" bestFit="1" customWidth="1"/>
    <col min="258" max="258" width="7.42578125" style="13" bestFit="1" customWidth="1"/>
    <col min="259" max="259" width="9.85546875" style="13" bestFit="1" customWidth="1"/>
    <col min="260" max="260" width="14.42578125" style="13" bestFit="1" customWidth="1"/>
    <col min="261" max="261" width="13.42578125" style="13" bestFit="1" customWidth="1"/>
    <col min="262" max="263" width="8.5703125" style="13" bestFit="1" customWidth="1"/>
    <col min="264" max="265" width="9.5703125" style="13" bestFit="1" customWidth="1"/>
    <col min="266" max="268" width="8.5703125" style="13" bestFit="1" customWidth="1"/>
    <col min="269" max="272" width="9.5703125" style="13" bestFit="1" customWidth="1"/>
    <col min="273" max="283" width="8.5703125" style="13" bestFit="1" customWidth="1"/>
    <col min="284" max="285" width="9.5703125" style="13" bestFit="1" customWidth="1"/>
    <col min="286" max="287" width="8.5703125" style="13" bestFit="1" customWidth="1"/>
    <col min="288" max="288" width="8" style="13" bestFit="1" customWidth="1"/>
    <col min="289" max="289" width="7.28515625" style="13" bestFit="1" customWidth="1"/>
    <col min="290" max="290" width="11.28515625" style="13" bestFit="1" customWidth="1"/>
    <col min="291" max="576" width="32.42578125" style="13" bestFit="1" customWidth="1"/>
    <col min="577" max="577" width="28.28515625" style="13" bestFit="1" customWidth="1"/>
    <col min="578" max="578" width="37.42578125" style="13" bestFit="1" customWidth="1"/>
    <col min="579" max="16384" width="9.140625" style="13"/>
  </cols>
  <sheetData>
    <row r="3" spans="1:2" x14ac:dyDescent="0.25">
      <c r="A3" s="17" t="s">
        <v>696</v>
      </c>
      <c r="B3" s="17" t="s">
        <v>699</v>
      </c>
    </row>
    <row r="4" spans="1:2" x14ac:dyDescent="0.25">
      <c r="A4" s="25" t="s">
        <v>11</v>
      </c>
      <c r="B4" s="17">
        <v>0.10600000000000001</v>
      </c>
    </row>
    <row r="5" spans="1:2" x14ac:dyDescent="0.25">
      <c r="A5" s="26" t="s">
        <v>14</v>
      </c>
      <c r="B5" s="17">
        <v>0.10600000000000001</v>
      </c>
    </row>
    <row r="6" spans="1:2" x14ac:dyDescent="0.25">
      <c r="A6" s="25" t="s">
        <v>16</v>
      </c>
      <c r="B6" s="17">
        <v>0.10600000000000001</v>
      </c>
    </row>
    <row r="7" spans="1:2" x14ac:dyDescent="0.25">
      <c r="A7" s="26" t="s">
        <v>14</v>
      </c>
      <c r="B7" s="17">
        <v>0.10600000000000001</v>
      </c>
    </row>
    <row r="8" spans="1:2" x14ac:dyDescent="0.25">
      <c r="A8" s="25" t="s">
        <v>17</v>
      </c>
      <c r="B8" s="17">
        <v>7.92E-3</v>
      </c>
    </row>
    <row r="9" spans="1:2" x14ac:dyDescent="0.25">
      <c r="A9" s="26" t="s">
        <v>14</v>
      </c>
      <c r="B9" s="17">
        <v>7.92E-3</v>
      </c>
    </row>
    <row r="10" spans="1:2" x14ac:dyDescent="0.25">
      <c r="A10" s="25" t="s">
        <v>20</v>
      </c>
      <c r="B10" s="17">
        <v>3.9996000000000004E-2</v>
      </c>
    </row>
    <row r="11" spans="1:2" x14ac:dyDescent="0.25">
      <c r="A11" s="26" t="s">
        <v>14</v>
      </c>
      <c r="B11" s="17">
        <v>3.9996000000000004E-2</v>
      </c>
    </row>
    <row r="12" spans="1:2" x14ac:dyDescent="0.25">
      <c r="A12" s="25" t="s">
        <v>23</v>
      </c>
      <c r="B12" s="17">
        <v>0.03</v>
      </c>
    </row>
    <row r="13" spans="1:2" x14ac:dyDescent="0.25">
      <c r="A13" s="26" t="s">
        <v>14</v>
      </c>
      <c r="B13" s="17">
        <v>0.03</v>
      </c>
    </row>
    <row r="14" spans="1:2" x14ac:dyDescent="0.25">
      <c r="A14" s="25" t="s">
        <v>26</v>
      </c>
      <c r="B14" s="17">
        <v>1024.6425312525</v>
      </c>
    </row>
    <row r="15" spans="1:2" x14ac:dyDescent="0.25">
      <c r="A15" s="26" t="s">
        <v>30</v>
      </c>
      <c r="B15" s="17">
        <v>1024.6425312525</v>
      </c>
    </row>
    <row r="16" spans="1:2" x14ac:dyDescent="0.25">
      <c r="A16" s="25" t="s">
        <v>31</v>
      </c>
      <c r="B16" s="17">
        <v>0.18</v>
      </c>
    </row>
    <row r="17" spans="1:2" x14ac:dyDescent="0.25">
      <c r="A17" s="26" t="s">
        <v>35</v>
      </c>
      <c r="B17" s="17">
        <v>0.18</v>
      </c>
    </row>
    <row r="18" spans="1:2" x14ac:dyDescent="0.25">
      <c r="A18" s="25" t="s">
        <v>36</v>
      </c>
      <c r="B18" s="17">
        <v>1.8481407387999998E-2</v>
      </c>
    </row>
    <row r="19" spans="1:2" x14ac:dyDescent="0.25">
      <c r="A19" s="26" t="s">
        <v>14</v>
      </c>
      <c r="B19" s="17">
        <v>1.8481407387999998E-2</v>
      </c>
    </row>
    <row r="20" spans="1:2" x14ac:dyDescent="0.25">
      <c r="A20" s="25" t="s">
        <v>39</v>
      </c>
      <c r="B20" s="17">
        <v>2.3370315085000002E-3</v>
      </c>
    </row>
    <row r="21" spans="1:2" x14ac:dyDescent="0.25">
      <c r="A21" s="26" t="s">
        <v>14</v>
      </c>
      <c r="B21" s="17">
        <v>2.3370315085000002E-3</v>
      </c>
    </row>
    <row r="22" spans="1:2" x14ac:dyDescent="0.25">
      <c r="A22" s="25" t="s">
        <v>42</v>
      </c>
      <c r="B22" s="17">
        <v>0.12419790123650001</v>
      </c>
    </row>
    <row r="23" spans="1:2" x14ac:dyDescent="0.25">
      <c r="A23" s="26" t="s">
        <v>46</v>
      </c>
      <c r="B23" s="17">
        <v>0.12419790123650001</v>
      </c>
    </row>
    <row r="24" spans="1:2" x14ac:dyDescent="0.25">
      <c r="A24" s="25" t="s">
        <v>41</v>
      </c>
      <c r="B24" s="17">
        <v>2.2800307399999998E-3</v>
      </c>
    </row>
    <row r="25" spans="1:2" x14ac:dyDescent="0.25">
      <c r="A25" s="26" t="s">
        <v>14</v>
      </c>
      <c r="B25" s="17">
        <v>2.2800307399999998E-3</v>
      </c>
    </row>
    <row r="26" spans="1:2" x14ac:dyDescent="0.25">
      <c r="A26" s="25" t="s">
        <v>48</v>
      </c>
      <c r="B26" s="17">
        <v>512.32126562625001</v>
      </c>
    </row>
    <row r="27" spans="1:2" x14ac:dyDescent="0.25">
      <c r="A27" s="26" t="s">
        <v>30</v>
      </c>
      <c r="B27" s="17">
        <v>512.32126562625001</v>
      </c>
    </row>
    <row r="28" spans="1:2" x14ac:dyDescent="0.25">
      <c r="A28" s="25" t="s">
        <v>49</v>
      </c>
      <c r="B28" s="17">
        <v>8.2117800000000005E-2</v>
      </c>
    </row>
    <row r="29" spans="1:2" x14ac:dyDescent="0.25">
      <c r="A29" s="26" t="s">
        <v>14</v>
      </c>
      <c r="B29" s="17">
        <v>8.2117800000000005E-2</v>
      </c>
    </row>
    <row r="30" spans="1:2" x14ac:dyDescent="0.25">
      <c r="A30" s="25" t="s">
        <v>52</v>
      </c>
      <c r="B30" s="17">
        <v>7.9217699770000004E-3</v>
      </c>
    </row>
    <row r="31" spans="1:2" x14ac:dyDescent="0.25">
      <c r="A31" s="26" t="s">
        <v>14</v>
      </c>
      <c r="B31" s="17">
        <v>7.9217699770000004E-3</v>
      </c>
    </row>
    <row r="32" spans="1:2" x14ac:dyDescent="0.25">
      <c r="A32" s="25" t="s">
        <v>55</v>
      </c>
      <c r="B32" s="17">
        <v>3.7962966E-3</v>
      </c>
    </row>
    <row r="33" spans="1:2" x14ac:dyDescent="0.25">
      <c r="A33" s="26" t="s">
        <v>14</v>
      </c>
      <c r="B33" s="17">
        <v>3.7962966E-3</v>
      </c>
    </row>
    <row r="34" spans="1:2" x14ac:dyDescent="0.25">
      <c r="A34" s="25" t="s">
        <v>58</v>
      </c>
      <c r="B34" s="17">
        <v>6.7167096697800008E-2</v>
      </c>
    </row>
    <row r="35" spans="1:2" x14ac:dyDescent="0.25">
      <c r="A35" s="26" t="s">
        <v>14</v>
      </c>
      <c r="B35" s="17">
        <v>6.7167096697800008E-2</v>
      </c>
    </row>
    <row r="36" spans="1:2" x14ac:dyDescent="0.25">
      <c r="A36" s="25" t="s">
        <v>61</v>
      </c>
      <c r="B36" s="17">
        <v>2.9000147060499998E-2</v>
      </c>
    </row>
    <row r="37" spans="1:2" x14ac:dyDescent="0.25">
      <c r="A37" s="26" t="s">
        <v>14</v>
      </c>
      <c r="B37" s="17">
        <v>2.9000147060499998E-2</v>
      </c>
    </row>
    <row r="38" spans="1:2" x14ac:dyDescent="0.25">
      <c r="A38" s="25" t="s">
        <v>64</v>
      </c>
      <c r="B38" s="17">
        <v>4.9842156224999996E-3</v>
      </c>
    </row>
    <row r="39" spans="1:2" x14ac:dyDescent="0.25">
      <c r="A39" s="26" t="s">
        <v>14</v>
      </c>
      <c r="B39" s="17">
        <v>4.9842156224999996E-3</v>
      </c>
    </row>
    <row r="40" spans="1:2" x14ac:dyDescent="0.25">
      <c r="A40" s="25" t="s">
        <v>68</v>
      </c>
      <c r="B40" s="17">
        <v>1.4119658848349998E-2</v>
      </c>
    </row>
    <row r="41" spans="1:2" x14ac:dyDescent="0.25">
      <c r="A41" s="26" t="s">
        <v>14</v>
      </c>
      <c r="B41" s="17">
        <v>1.4119658848349998E-2</v>
      </c>
    </row>
    <row r="42" spans="1:2" x14ac:dyDescent="0.25">
      <c r="A42" s="25" t="s">
        <v>71</v>
      </c>
      <c r="B42" s="17">
        <v>5.0879635307999995E-3</v>
      </c>
    </row>
    <row r="43" spans="1:2" x14ac:dyDescent="0.25">
      <c r="A43" s="26" t="s">
        <v>14</v>
      </c>
      <c r="B43" s="17">
        <v>5.0879635307999995E-3</v>
      </c>
    </row>
    <row r="44" spans="1:2" x14ac:dyDescent="0.25">
      <c r="A44" s="25" t="s">
        <v>74</v>
      </c>
      <c r="B44" s="17">
        <v>7.1844886908999997E-3</v>
      </c>
    </row>
    <row r="45" spans="1:2" x14ac:dyDescent="0.25">
      <c r="A45" s="26" t="s">
        <v>14</v>
      </c>
      <c r="B45" s="17">
        <v>7.1844886908999997E-3</v>
      </c>
    </row>
    <row r="46" spans="1:2" x14ac:dyDescent="0.25">
      <c r="A46" s="25" t="s">
        <v>78</v>
      </c>
      <c r="B46" s="17">
        <v>4.8211700409E-3</v>
      </c>
    </row>
    <row r="47" spans="1:2" x14ac:dyDescent="0.25">
      <c r="A47" s="26" t="s">
        <v>14</v>
      </c>
      <c r="B47" s="17">
        <v>4.8211700409E-3</v>
      </c>
    </row>
    <row r="48" spans="1:2" x14ac:dyDescent="0.25">
      <c r="A48" s="25" t="s">
        <v>81</v>
      </c>
      <c r="B48" s="17">
        <v>4.9902379324999998E-3</v>
      </c>
    </row>
    <row r="49" spans="1:2" x14ac:dyDescent="0.25">
      <c r="A49" s="26" t="s">
        <v>14</v>
      </c>
      <c r="B49" s="17">
        <v>4.9902379324999998E-3</v>
      </c>
    </row>
    <row r="50" spans="1:2" x14ac:dyDescent="0.25">
      <c r="A50" s="25" t="s">
        <v>85</v>
      </c>
      <c r="B50" s="17">
        <v>4.4912138805000001E-3</v>
      </c>
    </row>
    <row r="51" spans="1:2" x14ac:dyDescent="0.25">
      <c r="A51" s="26" t="s">
        <v>14</v>
      </c>
      <c r="B51" s="17">
        <v>4.4912138805000001E-3</v>
      </c>
    </row>
    <row r="52" spans="1:2" x14ac:dyDescent="0.25">
      <c r="A52" s="25" t="s">
        <v>87</v>
      </c>
      <c r="B52" s="17">
        <v>0.14892012967499998</v>
      </c>
    </row>
    <row r="53" spans="1:2" x14ac:dyDescent="0.25">
      <c r="A53" s="26" t="s">
        <v>46</v>
      </c>
      <c r="B53" s="17">
        <v>0.14892012967499998</v>
      </c>
    </row>
    <row r="54" spans="1:2" x14ac:dyDescent="0.25">
      <c r="A54" s="25" t="s">
        <v>90</v>
      </c>
      <c r="B54" s="17">
        <v>0.14892012967499998</v>
      </c>
    </row>
    <row r="55" spans="1:2" x14ac:dyDescent="0.25">
      <c r="A55" s="26" t="s">
        <v>46</v>
      </c>
      <c r="B55" s="17">
        <v>0.14892012967499998</v>
      </c>
    </row>
    <row r="56" spans="1:2" x14ac:dyDescent="0.25">
      <c r="A56" s="25" t="s">
        <v>91</v>
      </c>
      <c r="B56" s="17">
        <v>4.9200000000000001E-2</v>
      </c>
    </row>
    <row r="57" spans="1:2" x14ac:dyDescent="0.25">
      <c r="A57" s="26" t="s">
        <v>35</v>
      </c>
      <c r="B57" s="17">
        <v>4.9200000000000001E-2</v>
      </c>
    </row>
    <row r="58" spans="1:2" x14ac:dyDescent="0.25">
      <c r="A58" s="25" t="s">
        <v>94</v>
      </c>
      <c r="B58" s="17">
        <v>1.4770800000000002E-2</v>
      </c>
    </row>
    <row r="59" spans="1:2" x14ac:dyDescent="0.25">
      <c r="A59" s="26" t="s">
        <v>35</v>
      </c>
      <c r="B59" s="17">
        <v>1.4770800000000002E-2</v>
      </c>
    </row>
    <row r="60" spans="1:2" x14ac:dyDescent="0.25">
      <c r="A60" s="25" t="s">
        <v>97</v>
      </c>
      <c r="B60" s="17">
        <v>1.6034521499999999</v>
      </c>
    </row>
    <row r="61" spans="1:2" x14ac:dyDescent="0.25">
      <c r="A61" s="26" t="s">
        <v>14</v>
      </c>
      <c r="B61" s="17">
        <v>1.6034521499999999</v>
      </c>
    </row>
    <row r="62" spans="1:2" x14ac:dyDescent="0.25">
      <c r="A62" s="25" t="s">
        <v>100</v>
      </c>
      <c r="B62" s="17">
        <v>9.8400000000000001E-2</v>
      </c>
    </row>
    <row r="63" spans="1:2" x14ac:dyDescent="0.25">
      <c r="A63" s="26" t="s">
        <v>35</v>
      </c>
      <c r="B63" s="17">
        <v>9.8400000000000001E-2</v>
      </c>
    </row>
    <row r="64" spans="1:2" x14ac:dyDescent="0.25">
      <c r="A64" s="25" t="s">
        <v>101</v>
      </c>
      <c r="B64" s="17">
        <v>0.35299999999999998</v>
      </c>
    </row>
    <row r="65" spans="1:2" x14ac:dyDescent="0.25">
      <c r="A65" s="26" t="s">
        <v>46</v>
      </c>
      <c r="B65" s="17">
        <v>0.35299999999999998</v>
      </c>
    </row>
    <row r="66" spans="1:2" x14ac:dyDescent="0.25">
      <c r="A66" s="25" t="s">
        <v>104</v>
      </c>
      <c r="B66" s="17">
        <v>0.11498375000000001</v>
      </c>
    </row>
    <row r="67" spans="1:2" x14ac:dyDescent="0.25">
      <c r="A67" s="26" t="s">
        <v>35</v>
      </c>
      <c r="B67" s="17">
        <v>0.11498375000000001</v>
      </c>
    </row>
    <row r="68" spans="1:2" x14ac:dyDescent="0.25">
      <c r="A68" s="25" t="s">
        <v>109</v>
      </c>
      <c r="B68" s="17">
        <v>0.32450145359999999</v>
      </c>
    </row>
    <row r="69" spans="1:2" x14ac:dyDescent="0.25">
      <c r="A69" s="26" t="s">
        <v>35</v>
      </c>
      <c r="B69" s="17">
        <v>0.32450145359999999</v>
      </c>
    </row>
    <row r="70" spans="1:2" x14ac:dyDescent="0.25">
      <c r="A70" s="25" t="s">
        <v>112</v>
      </c>
      <c r="B70" s="17">
        <v>0.17963049999999997</v>
      </c>
    </row>
    <row r="71" spans="1:2" x14ac:dyDescent="0.25">
      <c r="A71" s="26" t="s">
        <v>35</v>
      </c>
      <c r="B71" s="17">
        <v>0.17963049999999997</v>
      </c>
    </row>
    <row r="72" spans="1:2" x14ac:dyDescent="0.25">
      <c r="A72" s="25" t="s">
        <v>114</v>
      </c>
      <c r="B72" s="17">
        <v>0.11307026577</v>
      </c>
    </row>
    <row r="73" spans="1:2" x14ac:dyDescent="0.25">
      <c r="A73" s="26" t="s">
        <v>14</v>
      </c>
      <c r="B73" s="17">
        <v>0.11307026577</v>
      </c>
    </row>
    <row r="74" spans="1:2" x14ac:dyDescent="0.25">
      <c r="A74" s="25" t="s">
        <v>117</v>
      </c>
      <c r="B74" s="17">
        <v>1.8508406275710001</v>
      </c>
    </row>
    <row r="75" spans="1:2" x14ac:dyDescent="0.25">
      <c r="A75" s="26" t="s">
        <v>14</v>
      </c>
      <c r="B75" s="17">
        <v>1.8508406275710001</v>
      </c>
    </row>
    <row r="76" spans="1:2" x14ac:dyDescent="0.25">
      <c r="A76" s="25" t="s">
        <v>120</v>
      </c>
      <c r="B76" s="17">
        <v>1.0486537200198001</v>
      </c>
    </row>
    <row r="77" spans="1:2" x14ac:dyDescent="0.25">
      <c r="A77" s="26" t="s">
        <v>14</v>
      </c>
      <c r="B77" s="17">
        <v>1.0486537200198001</v>
      </c>
    </row>
    <row r="78" spans="1:2" x14ac:dyDescent="0.25">
      <c r="A78" s="25" t="s">
        <v>124</v>
      </c>
      <c r="B78" s="17">
        <v>1.033051065</v>
      </c>
    </row>
    <row r="79" spans="1:2" x14ac:dyDescent="0.25">
      <c r="A79" s="26" t="s">
        <v>14</v>
      </c>
      <c r="B79" s="17">
        <v>1.033051065</v>
      </c>
    </row>
    <row r="80" spans="1:2" x14ac:dyDescent="0.25">
      <c r="A80" s="25" t="s">
        <v>127</v>
      </c>
      <c r="B80" s="17">
        <v>1.0329818499999999E-2</v>
      </c>
    </row>
    <row r="81" spans="1:2" x14ac:dyDescent="0.25">
      <c r="A81" s="26" t="s">
        <v>14</v>
      </c>
      <c r="B81" s="17">
        <v>1.0329818499999999E-2</v>
      </c>
    </row>
    <row r="82" spans="1:2" x14ac:dyDescent="0.25">
      <c r="A82" s="25" t="s">
        <v>130</v>
      </c>
      <c r="B82" s="17">
        <v>1.0394986219740001</v>
      </c>
    </row>
    <row r="83" spans="1:2" x14ac:dyDescent="0.25">
      <c r="A83" s="26" t="s">
        <v>14</v>
      </c>
      <c r="B83" s="17">
        <v>1.0394986219740001</v>
      </c>
    </row>
    <row r="84" spans="1:2" x14ac:dyDescent="0.25">
      <c r="A84" s="25" t="s">
        <v>133</v>
      </c>
      <c r="B84" s="17">
        <v>1.6150578744E-4</v>
      </c>
    </row>
    <row r="85" spans="1:2" x14ac:dyDescent="0.25">
      <c r="A85" s="26" t="s">
        <v>30</v>
      </c>
      <c r="B85" s="17">
        <v>1.6150578744E-4</v>
      </c>
    </row>
    <row r="86" spans="1:2" x14ac:dyDescent="0.25">
      <c r="A86" s="25" t="s">
        <v>136</v>
      </c>
      <c r="B86" s="17">
        <v>512.32126562625001</v>
      </c>
    </row>
    <row r="87" spans="1:2" x14ac:dyDescent="0.25">
      <c r="A87" s="26" t="s">
        <v>30</v>
      </c>
      <c r="B87" s="17">
        <v>512.32126562625001</v>
      </c>
    </row>
    <row r="88" spans="1:2" x14ac:dyDescent="0.25">
      <c r="A88" s="25" t="s">
        <v>137</v>
      </c>
      <c r="B88" s="17">
        <v>512.32126562625001</v>
      </c>
    </row>
    <row r="89" spans="1:2" x14ac:dyDescent="0.25">
      <c r="A89" s="26" t="s">
        <v>30</v>
      </c>
      <c r="B89" s="17">
        <v>512.32126562625001</v>
      </c>
    </row>
    <row r="90" spans="1:2" x14ac:dyDescent="0.25">
      <c r="A90" s="25" t="s">
        <v>138</v>
      </c>
      <c r="B90" s="17">
        <v>512.32126562625001</v>
      </c>
    </row>
    <row r="91" spans="1:2" x14ac:dyDescent="0.25">
      <c r="A91" s="26" t="s">
        <v>30</v>
      </c>
      <c r="B91" s="17">
        <v>512.32126562625001</v>
      </c>
    </row>
    <row r="92" spans="1:2" x14ac:dyDescent="0.25">
      <c r="A92" s="25" t="s">
        <v>139</v>
      </c>
      <c r="B92" s="17">
        <v>1.9283600000000003E-5</v>
      </c>
    </row>
    <row r="93" spans="1:2" x14ac:dyDescent="0.25">
      <c r="A93" s="26" t="s">
        <v>35</v>
      </c>
      <c r="B93" s="17">
        <v>1.9283600000000003E-5</v>
      </c>
    </row>
    <row r="94" spans="1:2" x14ac:dyDescent="0.25">
      <c r="A94" s="25" t="s">
        <v>142</v>
      </c>
      <c r="B94" s="17">
        <v>1.2499999995000001E-4</v>
      </c>
    </row>
    <row r="95" spans="1:2" x14ac:dyDescent="0.25">
      <c r="A95" s="26" t="s">
        <v>35</v>
      </c>
      <c r="B95" s="17">
        <v>1.2499999995000001E-4</v>
      </c>
    </row>
    <row r="96" spans="1:2" x14ac:dyDescent="0.25">
      <c r="A96" s="25" t="s">
        <v>145</v>
      </c>
      <c r="B96" s="17">
        <v>5.5000000000000003E-4</v>
      </c>
    </row>
    <row r="97" spans="1:2" x14ac:dyDescent="0.25">
      <c r="A97" s="26" t="s">
        <v>35</v>
      </c>
      <c r="B97" s="17">
        <v>5.5000000000000003E-4</v>
      </c>
    </row>
    <row r="98" spans="1:2" x14ac:dyDescent="0.25">
      <c r="A98" s="25" t="s">
        <v>148</v>
      </c>
      <c r="B98" s="17">
        <v>15.554098674999999</v>
      </c>
    </row>
    <row r="99" spans="1:2" x14ac:dyDescent="0.25">
      <c r="A99" s="26" t="s">
        <v>30</v>
      </c>
      <c r="B99" s="17">
        <v>8.8235382349999991</v>
      </c>
    </row>
    <row r="100" spans="1:2" x14ac:dyDescent="0.25">
      <c r="A100" s="26" t="s">
        <v>46</v>
      </c>
      <c r="B100" s="17">
        <v>6.7305604399999996</v>
      </c>
    </row>
    <row r="101" spans="1:2" x14ac:dyDescent="0.25">
      <c r="A101" s="25" t="s">
        <v>151</v>
      </c>
      <c r="B101" s="17">
        <v>31.108197349999998</v>
      </c>
    </row>
    <row r="102" spans="1:2" x14ac:dyDescent="0.25">
      <c r="A102" s="26" t="s">
        <v>30</v>
      </c>
      <c r="B102" s="17">
        <v>17.647076469999998</v>
      </c>
    </row>
    <row r="103" spans="1:2" x14ac:dyDescent="0.25">
      <c r="A103" s="26" t="s">
        <v>46</v>
      </c>
      <c r="B103" s="17">
        <v>13.461120879999999</v>
      </c>
    </row>
    <row r="104" spans="1:2" x14ac:dyDescent="0.25">
      <c r="A104" s="25" t="s">
        <v>152</v>
      </c>
      <c r="B104" s="17">
        <v>0.38663705100000001</v>
      </c>
    </row>
    <row r="105" spans="1:2" x14ac:dyDescent="0.25">
      <c r="A105" s="26" t="s">
        <v>35</v>
      </c>
      <c r="B105" s="17">
        <v>0.38663705100000001</v>
      </c>
    </row>
    <row r="106" spans="1:2" x14ac:dyDescent="0.25">
      <c r="A106" s="25" t="s">
        <v>155</v>
      </c>
      <c r="B106" s="17">
        <v>0.39436979202000005</v>
      </c>
    </row>
    <row r="107" spans="1:2" x14ac:dyDescent="0.25">
      <c r="A107" s="26" t="s">
        <v>35</v>
      </c>
      <c r="B107" s="17">
        <v>0.39436979202000005</v>
      </c>
    </row>
    <row r="108" spans="1:2" x14ac:dyDescent="0.25">
      <c r="A108" s="25" t="s">
        <v>157</v>
      </c>
      <c r="B108" s="17">
        <v>9.2476488165799994E-2</v>
      </c>
    </row>
    <row r="109" spans="1:2" x14ac:dyDescent="0.25">
      <c r="A109" s="26" t="s">
        <v>14</v>
      </c>
      <c r="B109" s="17">
        <v>9.2476488165799994E-2</v>
      </c>
    </row>
    <row r="110" spans="1:2" x14ac:dyDescent="0.25">
      <c r="A110" s="25" t="s">
        <v>163</v>
      </c>
      <c r="B110" s="17">
        <v>9.0597329670000004E-2</v>
      </c>
    </row>
    <row r="111" spans="1:2" x14ac:dyDescent="0.25">
      <c r="A111" s="26" t="s">
        <v>14</v>
      </c>
      <c r="B111" s="17">
        <v>9.0597329670000004E-2</v>
      </c>
    </row>
    <row r="112" spans="1:2" x14ac:dyDescent="0.25">
      <c r="A112" s="25" t="s">
        <v>170</v>
      </c>
      <c r="B112" s="17">
        <v>0.16652433510844999</v>
      </c>
    </row>
    <row r="113" spans="1:2" x14ac:dyDescent="0.25">
      <c r="A113" s="26" t="s">
        <v>46</v>
      </c>
      <c r="B113" s="17">
        <v>0.16652433510844999</v>
      </c>
    </row>
    <row r="114" spans="1:2" x14ac:dyDescent="0.25">
      <c r="A114" s="25" t="s">
        <v>173</v>
      </c>
      <c r="B114" s="17">
        <v>1.8013929390000002E-2</v>
      </c>
    </row>
    <row r="115" spans="1:2" x14ac:dyDescent="0.25">
      <c r="A115" s="26" t="s">
        <v>14</v>
      </c>
      <c r="B115" s="17">
        <v>1.8013929390000002E-2</v>
      </c>
    </row>
    <row r="116" spans="1:2" x14ac:dyDescent="0.25">
      <c r="A116" s="25" t="s">
        <v>175</v>
      </c>
      <c r="B116" s="17">
        <v>1.8013929390000002E-2</v>
      </c>
    </row>
    <row r="117" spans="1:2" x14ac:dyDescent="0.25">
      <c r="A117" s="26" t="s">
        <v>14</v>
      </c>
      <c r="B117" s="17">
        <v>1.8013929390000002E-2</v>
      </c>
    </row>
    <row r="118" spans="1:2" x14ac:dyDescent="0.25">
      <c r="A118" s="25" t="s">
        <v>177</v>
      </c>
      <c r="B118" s="17">
        <v>1.8013929390000002E-2</v>
      </c>
    </row>
    <row r="119" spans="1:2" x14ac:dyDescent="0.25">
      <c r="A119" s="26" t="s">
        <v>14</v>
      </c>
      <c r="B119" s="17">
        <v>1.8013929390000002E-2</v>
      </c>
    </row>
    <row r="120" spans="1:2" x14ac:dyDescent="0.25">
      <c r="A120" s="25" t="s">
        <v>179</v>
      </c>
      <c r="B120" s="17">
        <v>1.8752176644000002E-2</v>
      </c>
    </row>
    <row r="121" spans="1:2" x14ac:dyDescent="0.25">
      <c r="A121" s="26" t="s">
        <v>14</v>
      </c>
      <c r="B121" s="17">
        <v>1.8752176644000002E-2</v>
      </c>
    </row>
    <row r="122" spans="1:2" x14ac:dyDescent="0.25">
      <c r="A122" s="25" t="s">
        <v>181</v>
      </c>
      <c r="B122" s="17">
        <v>1.8752176644000002E-2</v>
      </c>
    </row>
    <row r="123" spans="1:2" x14ac:dyDescent="0.25">
      <c r="A123" s="26" t="s">
        <v>14</v>
      </c>
      <c r="B123" s="17">
        <v>1.8752176644000002E-2</v>
      </c>
    </row>
    <row r="124" spans="1:2" x14ac:dyDescent="0.25">
      <c r="A124" s="25" t="s">
        <v>183</v>
      </c>
      <c r="B124" s="17">
        <v>1.8752136653999999E-2</v>
      </c>
    </row>
    <row r="125" spans="1:2" x14ac:dyDescent="0.25">
      <c r="A125" s="26" t="s">
        <v>14</v>
      </c>
      <c r="B125" s="17">
        <v>1.8752136653999999E-2</v>
      </c>
    </row>
    <row r="126" spans="1:2" x14ac:dyDescent="0.25">
      <c r="A126" s="25" t="s">
        <v>186</v>
      </c>
      <c r="B126" s="17">
        <v>1.8481407387999998E-2</v>
      </c>
    </row>
    <row r="127" spans="1:2" x14ac:dyDescent="0.25">
      <c r="A127" s="26" t="s">
        <v>14</v>
      </c>
      <c r="B127" s="17">
        <v>1.8481407387999998E-2</v>
      </c>
    </row>
    <row r="128" spans="1:2" x14ac:dyDescent="0.25">
      <c r="A128" s="25" t="s">
        <v>188</v>
      </c>
      <c r="B128" s="17">
        <v>1.8481407387999998E-2</v>
      </c>
    </row>
    <row r="129" spans="1:2" x14ac:dyDescent="0.25">
      <c r="A129" s="26" t="s">
        <v>14</v>
      </c>
      <c r="B129" s="17">
        <v>1.8481407387999998E-2</v>
      </c>
    </row>
    <row r="130" spans="1:2" x14ac:dyDescent="0.25">
      <c r="A130" s="25" t="s">
        <v>191</v>
      </c>
      <c r="B130" s="17">
        <v>1.8481407387999998E-2</v>
      </c>
    </row>
    <row r="131" spans="1:2" x14ac:dyDescent="0.25">
      <c r="A131" s="26" t="s">
        <v>14</v>
      </c>
      <c r="B131" s="17">
        <v>1.8481407387999998E-2</v>
      </c>
    </row>
    <row r="132" spans="1:2" x14ac:dyDescent="0.25">
      <c r="A132" s="25" t="s">
        <v>192</v>
      </c>
      <c r="B132" s="17">
        <v>1.8363253024800002E-2</v>
      </c>
    </row>
    <row r="133" spans="1:2" x14ac:dyDescent="0.25">
      <c r="A133" s="26" t="s">
        <v>14</v>
      </c>
      <c r="B133" s="17">
        <v>1.8363253024800002E-2</v>
      </c>
    </row>
    <row r="134" spans="1:2" x14ac:dyDescent="0.25">
      <c r="A134" s="25" t="s">
        <v>194</v>
      </c>
      <c r="B134" s="17">
        <v>1.8224134545000003E-2</v>
      </c>
    </row>
    <row r="135" spans="1:2" x14ac:dyDescent="0.25">
      <c r="A135" s="26" t="s">
        <v>14</v>
      </c>
      <c r="B135" s="17">
        <v>1.8224134545000003E-2</v>
      </c>
    </row>
    <row r="136" spans="1:2" x14ac:dyDescent="0.25">
      <c r="A136" s="25" t="s">
        <v>197</v>
      </c>
      <c r="B136" s="17">
        <v>1.86089175207E-2</v>
      </c>
    </row>
    <row r="137" spans="1:2" x14ac:dyDescent="0.25">
      <c r="A137" s="26" t="s">
        <v>14</v>
      </c>
      <c r="B137" s="17">
        <v>1.86089175207E-2</v>
      </c>
    </row>
    <row r="138" spans="1:2" x14ac:dyDescent="0.25">
      <c r="A138" s="25" t="s">
        <v>199</v>
      </c>
      <c r="B138" s="17">
        <v>1.85006969946E-2</v>
      </c>
    </row>
    <row r="139" spans="1:2" x14ac:dyDescent="0.25">
      <c r="A139" s="26" t="s">
        <v>14</v>
      </c>
      <c r="B139" s="17">
        <v>1.85006969946E-2</v>
      </c>
    </row>
    <row r="140" spans="1:2" x14ac:dyDescent="0.25">
      <c r="A140" s="25" t="s">
        <v>202</v>
      </c>
      <c r="B140" s="17">
        <v>1.8541502844299999E-2</v>
      </c>
    </row>
    <row r="141" spans="1:2" x14ac:dyDescent="0.25">
      <c r="A141" s="26" t="s">
        <v>14</v>
      </c>
      <c r="B141" s="17">
        <v>1.8541502844299999E-2</v>
      </c>
    </row>
    <row r="142" spans="1:2" x14ac:dyDescent="0.25">
      <c r="A142" s="25" t="s">
        <v>204</v>
      </c>
      <c r="B142" s="17">
        <v>1.6686484623E-2</v>
      </c>
    </row>
    <row r="143" spans="1:2" x14ac:dyDescent="0.25">
      <c r="A143" s="26" t="s">
        <v>14</v>
      </c>
      <c r="B143" s="17">
        <v>1.6686484623E-2</v>
      </c>
    </row>
    <row r="144" spans="1:2" x14ac:dyDescent="0.25">
      <c r="A144" s="25" t="s">
        <v>207</v>
      </c>
      <c r="B144" s="17">
        <v>1.6246054584899999E-2</v>
      </c>
    </row>
    <row r="145" spans="1:2" x14ac:dyDescent="0.25">
      <c r="A145" s="26" t="s">
        <v>14</v>
      </c>
      <c r="B145" s="17">
        <v>1.6246054584899999E-2</v>
      </c>
    </row>
    <row r="146" spans="1:2" x14ac:dyDescent="0.25">
      <c r="A146" s="25" t="s">
        <v>210</v>
      </c>
      <c r="B146" s="17">
        <v>6.0511085440000001E-2</v>
      </c>
    </row>
    <row r="147" spans="1:2" x14ac:dyDescent="0.25">
      <c r="A147" s="26" t="s">
        <v>14</v>
      </c>
      <c r="B147" s="17">
        <v>6.0511085440000001E-2</v>
      </c>
    </row>
    <row r="148" spans="1:2" x14ac:dyDescent="0.25">
      <c r="A148" s="25" t="s">
        <v>217</v>
      </c>
      <c r="B148" s="17">
        <v>1.2228852103799998E-2</v>
      </c>
    </row>
    <row r="149" spans="1:2" x14ac:dyDescent="0.25">
      <c r="A149" s="26" t="s">
        <v>14</v>
      </c>
      <c r="B149" s="17">
        <v>1.2228852103799998E-2</v>
      </c>
    </row>
    <row r="150" spans="1:2" x14ac:dyDescent="0.25">
      <c r="A150" s="25" t="s">
        <v>220</v>
      </c>
      <c r="B150" s="17">
        <v>1.1913761920000002E-2</v>
      </c>
    </row>
    <row r="151" spans="1:2" x14ac:dyDescent="0.25">
      <c r="A151" s="26" t="s">
        <v>14</v>
      </c>
      <c r="B151" s="17">
        <v>1.1913761920000002E-2</v>
      </c>
    </row>
    <row r="152" spans="1:2" x14ac:dyDescent="0.25">
      <c r="A152" s="25" t="s">
        <v>223</v>
      </c>
      <c r="B152" s="17">
        <v>1.306051084075E-2</v>
      </c>
    </row>
    <row r="153" spans="1:2" x14ac:dyDescent="0.25">
      <c r="A153" s="26" t="s">
        <v>14</v>
      </c>
      <c r="B153" s="17">
        <v>1.306051084075E-2</v>
      </c>
    </row>
    <row r="154" spans="1:2" x14ac:dyDescent="0.25">
      <c r="A154" s="25" t="s">
        <v>226</v>
      </c>
      <c r="B154" s="17">
        <v>0.120103464932</v>
      </c>
    </row>
    <row r="155" spans="1:2" x14ac:dyDescent="0.25">
      <c r="A155" s="26" t="s">
        <v>46</v>
      </c>
      <c r="B155" s="17">
        <v>0.120103464932</v>
      </c>
    </row>
    <row r="156" spans="1:2" x14ac:dyDescent="0.25">
      <c r="A156" s="25" t="s">
        <v>229</v>
      </c>
      <c r="B156" s="17">
        <v>0.26480999999999999</v>
      </c>
    </row>
    <row r="157" spans="1:2" x14ac:dyDescent="0.25">
      <c r="A157" s="26" t="s">
        <v>35</v>
      </c>
      <c r="B157" s="17">
        <v>0.26480999999999999</v>
      </c>
    </row>
    <row r="158" spans="1:2" x14ac:dyDescent="0.25">
      <c r="A158" s="25" t="s">
        <v>232</v>
      </c>
      <c r="B158" s="17">
        <v>0.19364164875000001</v>
      </c>
    </row>
    <row r="159" spans="1:2" x14ac:dyDescent="0.25">
      <c r="A159" s="26" t="s">
        <v>14</v>
      </c>
      <c r="B159" s="17">
        <v>0.19364164875000001</v>
      </c>
    </row>
    <row r="160" spans="1:2" x14ac:dyDescent="0.25">
      <c r="A160" s="25" t="s">
        <v>236</v>
      </c>
      <c r="B160" s="17">
        <v>15.554098674999999</v>
      </c>
    </row>
    <row r="161" spans="1:2" x14ac:dyDescent="0.25">
      <c r="A161" s="26" t="s">
        <v>30</v>
      </c>
      <c r="B161" s="17">
        <v>8.8235382349999991</v>
      </c>
    </row>
    <row r="162" spans="1:2" x14ac:dyDescent="0.25">
      <c r="A162" s="26" t="s">
        <v>46</v>
      </c>
      <c r="B162" s="17">
        <v>6.7305604399999996</v>
      </c>
    </row>
    <row r="163" spans="1:2" x14ac:dyDescent="0.25">
      <c r="A163" s="25" t="s">
        <v>238</v>
      </c>
      <c r="B163" s="17">
        <v>31.108197349999998</v>
      </c>
    </row>
    <row r="164" spans="1:2" x14ac:dyDescent="0.25">
      <c r="A164" s="26" t="s">
        <v>30</v>
      </c>
      <c r="B164" s="17">
        <v>17.647076469999998</v>
      </c>
    </row>
    <row r="165" spans="1:2" x14ac:dyDescent="0.25">
      <c r="A165" s="26" t="s">
        <v>46</v>
      </c>
      <c r="B165" s="17">
        <v>13.461120879999999</v>
      </c>
    </row>
    <row r="166" spans="1:2" x14ac:dyDescent="0.25">
      <c r="A166" s="25" t="s">
        <v>239</v>
      </c>
      <c r="B166" s="17">
        <v>0.41287761754500002</v>
      </c>
    </row>
    <row r="167" spans="1:2" x14ac:dyDescent="0.25">
      <c r="A167" s="26" t="s">
        <v>46</v>
      </c>
      <c r="B167" s="17">
        <v>0.41287761754500002</v>
      </c>
    </row>
    <row r="168" spans="1:2" x14ac:dyDescent="0.25">
      <c r="A168" s="25" t="s">
        <v>242</v>
      </c>
      <c r="B168" s="17">
        <v>13799.34</v>
      </c>
    </row>
    <row r="169" spans="1:2" x14ac:dyDescent="0.25">
      <c r="A169" s="26" t="s">
        <v>46</v>
      </c>
      <c r="B169" s="17">
        <v>13799.34</v>
      </c>
    </row>
    <row r="170" spans="1:2" x14ac:dyDescent="0.25">
      <c r="A170" s="25" t="s">
        <v>244</v>
      </c>
      <c r="B170" s="17">
        <v>4.9869306072499999E-3</v>
      </c>
    </row>
    <row r="171" spans="1:2" x14ac:dyDescent="0.25">
      <c r="A171" s="26" t="s">
        <v>14</v>
      </c>
      <c r="B171" s="17">
        <v>4.9869306072499999E-3</v>
      </c>
    </row>
    <row r="172" spans="1:2" x14ac:dyDescent="0.25">
      <c r="A172" s="25" t="s">
        <v>246</v>
      </c>
      <c r="B172" s="17">
        <v>9.9</v>
      </c>
    </row>
    <row r="173" spans="1:2" x14ac:dyDescent="0.25">
      <c r="A173" s="26" t="s">
        <v>14</v>
      </c>
      <c r="B173" s="17">
        <v>9.9</v>
      </c>
    </row>
    <row r="174" spans="1:2" x14ac:dyDescent="0.25">
      <c r="A174" s="25" t="s">
        <v>249</v>
      </c>
      <c r="B174" s="17">
        <v>8.9999999999999993E-3</v>
      </c>
    </row>
    <row r="175" spans="1:2" x14ac:dyDescent="0.25">
      <c r="A175" s="26" t="s">
        <v>14</v>
      </c>
      <c r="B175" s="17">
        <v>8.9999999999999993E-3</v>
      </c>
    </row>
    <row r="176" spans="1:2" x14ac:dyDescent="0.25">
      <c r="A176" s="25" t="s">
        <v>252</v>
      </c>
      <c r="B176" s="17">
        <v>8.9999999999999993E-3</v>
      </c>
    </row>
    <row r="177" spans="1:2" x14ac:dyDescent="0.25">
      <c r="A177" s="26" t="s">
        <v>14</v>
      </c>
      <c r="B177" s="17">
        <v>8.9999999999999993E-3</v>
      </c>
    </row>
    <row r="178" spans="1:2" x14ac:dyDescent="0.25">
      <c r="A178" s="25" t="s">
        <v>253</v>
      </c>
      <c r="B178" s="17">
        <v>0.66848591543000002</v>
      </c>
    </row>
    <row r="179" spans="1:2" x14ac:dyDescent="0.25">
      <c r="A179" s="26" t="s">
        <v>46</v>
      </c>
      <c r="B179" s="17">
        <v>0.66848591543000002</v>
      </c>
    </row>
    <row r="180" spans="1:2" x14ac:dyDescent="0.25">
      <c r="A180" s="25" t="s">
        <v>256</v>
      </c>
      <c r="B180" s="17">
        <v>0.66186724299999999</v>
      </c>
    </row>
    <row r="181" spans="1:2" x14ac:dyDescent="0.25">
      <c r="A181" s="26" t="s">
        <v>46</v>
      </c>
      <c r="B181" s="17">
        <v>0.66186724299999999</v>
      </c>
    </row>
    <row r="182" spans="1:2" x14ac:dyDescent="0.25">
      <c r="A182" s="25" t="s">
        <v>258</v>
      </c>
      <c r="B182" s="17">
        <v>3.3093362150000001</v>
      </c>
    </row>
    <row r="183" spans="1:2" x14ac:dyDescent="0.25">
      <c r="A183" s="26" t="s">
        <v>46</v>
      </c>
      <c r="B183" s="17">
        <v>3.3093362150000001</v>
      </c>
    </row>
    <row r="184" spans="1:2" x14ac:dyDescent="0.25">
      <c r="A184" s="25" t="s">
        <v>259</v>
      </c>
      <c r="B184" s="17">
        <v>0.33424295771500001</v>
      </c>
    </row>
    <row r="185" spans="1:2" x14ac:dyDescent="0.25">
      <c r="A185" s="26" t="s">
        <v>46</v>
      </c>
      <c r="B185" s="17">
        <v>0.33424295771500001</v>
      </c>
    </row>
    <row r="186" spans="1:2" x14ac:dyDescent="0.25">
      <c r="A186" s="25" t="s">
        <v>261</v>
      </c>
      <c r="B186" s="17">
        <v>0.33424295771500001</v>
      </c>
    </row>
    <row r="187" spans="1:2" x14ac:dyDescent="0.25">
      <c r="A187" s="26" t="s">
        <v>46</v>
      </c>
      <c r="B187" s="17">
        <v>0.33424295771500001</v>
      </c>
    </row>
    <row r="188" spans="1:2" x14ac:dyDescent="0.25">
      <c r="A188" s="25" t="s">
        <v>263</v>
      </c>
      <c r="B188" s="17">
        <v>3.3424295771499999</v>
      </c>
    </row>
    <row r="189" spans="1:2" x14ac:dyDescent="0.25">
      <c r="A189" s="26" t="s">
        <v>46</v>
      </c>
      <c r="B189" s="17">
        <v>3.3424295771499999</v>
      </c>
    </row>
    <row r="190" spans="1:2" x14ac:dyDescent="0.25">
      <c r="A190" s="25" t="s">
        <v>264</v>
      </c>
      <c r="B190" s="17">
        <v>6.6848591542999998</v>
      </c>
    </row>
    <row r="191" spans="1:2" x14ac:dyDescent="0.25">
      <c r="A191" s="26" t="s">
        <v>46</v>
      </c>
      <c r="B191" s="17">
        <v>6.6848591542999998</v>
      </c>
    </row>
    <row r="192" spans="1:2" x14ac:dyDescent="0.25">
      <c r="A192" s="25" t="s">
        <v>265</v>
      </c>
      <c r="B192" s="17">
        <v>0.16546681075</v>
      </c>
    </row>
    <row r="193" spans="1:2" x14ac:dyDescent="0.25">
      <c r="A193" s="26" t="s">
        <v>46</v>
      </c>
      <c r="B193" s="17">
        <v>0.16546681075</v>
      </c>
    </row>
    <row r="194" spans="1:2" x14ac:dyDescent="0.25">
      <c r="A194" s="25" t="s">
        <v>267</v>
      </c>
      <c r="B194" s="17">
        <v>0.33424295771500001</v>
      </c>
    </row>
    <row r="195" spans="1:2" x14ac:dyDescent="0.25">
      <c r="A195" s="26" t="s">
        <v>46</v>
      </c>
      <c r="B195" s="17">
        <v>0.33424295771500001</v>
      </c>
    </row>
    <row r="196" spans="1:2" x14ac:dyDescent="0.25">
      <c r="A196" s="25" t="s">
        <v>268</v>
      </c>
      <c r="B196" s="17">
        <v>0.16546681075</v>
      </c>
    </row>
    <row r="197" spans="1:2" x14ac:dyDescent="0.25">
      <c r="A197" s="26" t="s">
        <v>46</v>
      </c>
      <c r="B197" s="17">
        <v>0.16546681075</v>
      </c>
    </row>
    <row r="198" spans="1:2" x14ac:dyDescent="0.25">
      <c r="A198" s="25" t="s">
        <v>270</v>
      </c>
      <c r="B198" s="17">
        <v>13799.34</v>
      </c>
    </row>
    <row r="199" spans="1:2" x14ac:dyDescent="0.25">
      <c r="A199" s="26" t="s">
        <v>46</v>
      </c>
      <c r="B199" s="17">
        <v>13799.34</v>
      </c>
    </row>
    <row r="200" spans="1:2" x14ac:dyDescent="0.25">
      <c r="A200" s="25" t="s">
        <v>271</v>
      </c>
      <c r="B200" s="17">
        <v>0.41422513875</v>
      </c>
    </row>
    <row r="201" spans="1:2" x14ac:dyDescent="0.25">
      <c r="A201" s="26" t="s">
        <v>14</v>
      </c>
      <c r="B201" s="17">
        <v>0.41422513875</v>
      </c>
    </row>
    <row r="202" spans="1:2" x14ac:dyDescent="0.25">
      <c r="A202" s="25" t="s">
        <v>273</v>
      </c>
      <c r="B202" s="17">
        <v>1.202177448864</v>
      </c>
    </row>
    <row r="203" spans="1:2" x14ac:dyDescent="0.25">
      <c r="A203" s="26" t="s">
        <v>14</v>
      </c>
      <c r="B203" s="17">
        <v>1.202177448864</v>
      </c>
    </row>
    <row r="204" spans="1:2" x14ac:dyDescent="0.25">
      <c r="A204" s="25" t="s">
        <v>276</v>
      </c>
      <c r="B204" s="17">
        <v>0.94456799553600002</v>
      </c>
    </row>
    <row r="205" spans="1:2" x14ac:dyDescent="0.25">
      <c r="A205" s="26" t="s">
        <v>14</v>
      </c>
      <c r="B205" s="17">
        <v>0.94456799553600002</v>
      </c>
    </row>
    <row r="206" spans="1:2" x14ac:dyDescent="0.25">
      <c r="A206" s="25" t="s">
        <v>278</v>
      </c>
      <c r="B206" s="17">
        <v>8.9321596078999997E-3</v>
      </c>
    </row>
    <row r="207" spans="1:2" x14ac:dyDescent="0.25">
      <c r="A207" s="26" t="s">
        <v>14</v>
      </c>
      <c r="B207" s="17">
        <v>8.9321596078999997E-3</v>
      </c>
    </row>
    <row r="208" spans="1:2" x14ac:dyDescent="0.25">
      <c r="A208" s="25" t="s">
        <v>281</v>
      </c>
      <c r="B208" s="17">
        <v>3.7442038310499999E-3</v>
      </c>
    </row>
    <row r="209" spans="1:2" x14ac:dyDescent="0.25">
      <c r="A209" s="26" t="s">
        <v>14</v>
      </c>
      <c r="B209" s="17">
        <v>3.7442038310499999E-3</v>
      </c>
    </row>
    <row r="210" spans="1:2" x14ac:dyDescent="0.25">
      <c r="A210" s="25" t="s">
        <v>284</v>
      </c>
      <c r="B210" s="17">
        <v>1.0000000000000001E-5</v>
      </c>
    </row>
    <row r="211" spans="1:2" x14ac:dyDescent="0.25">
      <c r="A211" s="26" t="s">
        <v>14</v>
      </c>
      <c r="B211" s="17">
        <v>1.0000000000000001E-5</v>
      </c>
    </row>
    <row r="212" spans="1:2" x14ac:dyDescent="0.25">
      <c r="A212" s="25" t="s">
        <v>287</v>
      </c>
      <c r="B212" s="17">
        <v>1.0000000000000001E-5</v>
      </c>
    </row>
    <row r="213" spans="1:2" x14ac:dyDescent="0.25">
      <c r="A213" s="26" t="s">
        <v>14</v>
      </c>
      <c r="B213" s="17">
        <v>1.0000000000000001E-5</v>
      </c>
    </row>
    <row r="214" spans="1:2" x14ac:dyDescent="0.25">
      <c r="A214" s="25" t="s">
        <v>289</v>
      </c>
      <c r="B214" s="17">
        <v>1.31825379456E-3</v>
      </c>
    </row>
    <row r="215" spans="1:2" x14ac:dyDescent="0.25">
      <c r="A215" s="26" t="s">
        <v>35</v>
      </c>
      <c r="B215" s="17">
        <v>3.6000000000000001E-5</v>
      </c>
    </row>
    <row r="216" spans="1:2" x14ac:dyDescent="0.25">
      <c r="A216" s="26" t="s">
        <v>14</v>
      </c>
      <c r="B216" s="17">
        <v>1.28225379456E-3</v>
      </c>
    </row>
    <row r="217" spans="1:2" x14ac:dyDescent="0.25">
      <c r="A217" s="25" t="s">
        <v>292</v>
      </c>
      <c r="B217" s="17">
        <v>1.6747227E-2</v>
      </c>
    </row>
    <row r="218" spans="1:2" x14ac:dyDescent="0.25">
      <c r="A218" s="26" t="s">
        <v>14</v>
      </c>
      <c r="B218" s="17">
        <v>1.6747227E-2</v>
      </c>
    </row>
    <row r="219" spans="1:2" x14ac:dyDescent="0.25">
      <c r="A219" s="25" t="s">
        <v>295</v>
      </c>
      <c r="B219" s="17">
        <v>3.2250078000000001E-2</v>
      </c>
    </row>
    <row r="220" spans="1:2" x14ac:dyDescent="0.25">
      <c r="A220" s="26" t="s">
        <v>14</v>
      </c>
      <c r="B220" s="17">
        <v>3.2250078000000001E-2</v>
      </c>
    </row>
    <row r="221" spans="1:2" x14ac:dyDescent="0.25">
      <c r="A221" s="25" t="s">
        <v>299</v>
      </c>
      <c r="B221" s="17">
        <v>3.4873440000000006E-2</v>
      </c>
    </row>
    <row r="222" spans="1:2" x14ac:dyDescent="0.25">
      <c r="A222" s="26" t="s">
        <v>14</v>
      </c>
      <c r="B222" s="17">
        <v>3.4873440000000006E-2</v>
      </c>
    </row>
    <row r="223" spans="1:2" x14ac:dyDescent="0.25">
      <c r="A223" s="25" t="s">
        <v>300</v>
      </c>
      <c r="B223" s="17">
        <v>0.61978910399999998</v>
      </c>
    </row>
    <row r="224" spans="1:2" x14ac:dyDescent="0.25">
      <c r="A224" s="26" t="s">
        <v>14</v>
      </c>
      <c r="B224" s="17">
        <v>0.61978910399999998</v>
      </c>
    </row>
    <row r="225" spans="1:2" x14ac:dyDescent="0.25">
      <c r="A225" s="25" t="s">
        <v>303</v>
      </c>
      <c r="B225" s="17">
        <v>2.2947691575600002</v>
      </c>
    </row>
    <row r="226" spans="1:2" x14ac:dyDescent="0.25">
      <c r="A226" s="26" t="s">
        <v>14</v>
      </c>
      <c r="B226" s="17">
        <v>2.2947691575600002</v>
      </c>
    </row>
    <row r="227" spans="1:2" x14ac:dyDescent="0.25">
      <c r="A227" s="25" t="s">
        <v>307</v>
      </c>
      <c r="B227" s="17">
        <v>2.2947691575600002</v>
      </c>
    </row>
    <row r="228" spans="1:2" x14ac:dyDescent="0.25">
      <c r="A228" s="26" t="s">
        <v>14</v>
      </c>
      <c r="B228" s="17">
        <v>2.2947691575600002</v>
      </c>
    </row>
    <row r="229" spans="1:2" x14ac:dyDescent="0.25">
      <c r="A229" s="25" t="s">
        <v>309</v>
      </c>
      <c r="B229" s="17">
        <v>1.9833251328000001</v>
      </c>
    </row>
    <row r="230" spans="1:2" x14ac:dyDescent="0.25">
      <c r="A230" s="26" t="s">
        <v>14</v>
      </c>
      <c r="B230" s="17">
        <v>1.9833251328000001</v>
      </c>
    </row>
    <row r="231" spans="1:2" x14ac:dyDescent="0.25">
      <c r="A231" s="25" t="s">
        <v>310</v>
      </c>
      <c r="B231" s="17">
        <v>0.61978910399999998</v>
      </c>
    </row>
    <row r="232" spans="1:2" x14ac:dyDescent="0.25">
      <c r="A232" s="26" t="s">
        <v>14</v>
      </c>
      <c r="B232" s="17">
        <v>0.61978910399999998</v>
      </c>
    </row>
    <row r="233" spans="1:2" x14ac:dyDescent="0.25">
      <c r="A233" s="25" t="s">
        <v>312</v>
      </c>
      <c r="B233" s="17">
        <v>1.9833251328000001</v>
      </c>
    </row>
    <row r="234" spans="1:2" x14ac:dyDescent="0.25">
      <c r="A234" s="26" t="s">
        <v>14</v>
      </c>
      <c r="B234" s="17">
        <v>1.9833251328000001</v>
      </c>
    </row>
    <row r="235" spans="1:2" x14ac:dyDescent="0.25">
      <c r="A235" s="25" t="s">
        <v>313</v>
      </c>
      <c r="B235" s="17">
        <v>1.5950000000000002E-2</v>
      </c>
    </row>
    <row r="236" spans="1:2" x14ac:dyDescent="0.25">
      <c r="A236" s="26" t="s">
        <v>35</v>
      </c>
      <c r="B236" s="17">
        <v>6.4999999999999997E-4</v>
      </c>
    </row>
    <row r="237" spans="1:2" x14ac:dyDescent="0.25">
      <c r="A237" s="26" t="s">
        <v>14</v>
      </c>
      <c r="B237" s="17">
        <v>1.5300000000000003E-2</v>
      </c>
    </row>
    <row r="238" spans="1:2" x14ac:dyDescent="0.25">
      <c r="A238" s="25" t="s">
        <v>317</v>
      </c>
      <c r="B238" s="17">
        <v>1.0362594059726999</v>
      </c>
    </row>
    <row r="239" spans="1:2" x14ac:dyDescent="0.25">
      <c r="A239" s="26" t="s">
        <v>14</v>
      </c>
      <c r="B239" s="17">
        <v>1.0362594059726999</v>
      </c>
    </row>
    <row r="240" spans="1:2" x14ac:dyDescent="0.25">
      <c r="A240" s="25" t="s">
        <v>321</v>
      </c>
      <c r="B240" s="17">
        <v>4.9796193240923996</v>
      </c>
    </row>
    <row r="241" spans="1:2" x14ac:dyDescent="0.25">
      <c r="A241" s="26" t="s">
        <v>14</v>
      </c>
      <c r="B241" s="17">
        <v>4.9796193240923996</v>
      </c>
    </row>
    <row r="242" spans="1:2" x14ac:dyDescent="0.25">
      <c r="A242" s="25" t="s">
        <v>324</v>
      </c>
      <c r="B242" s="17">
        <v>0.454750000007</v>
      </c>
    </row>
    <row r="243" spans="1:2" x14ac:dyDescent="0.25">
      <c r="A243" s="26" t="s">
        <v>14</v>
      </c>
      <c r="B243" s="17">
        <v>0.454750000007</v>
      </c>
    </row>
    <row r="244" spans="1:2" x14ac:dyDescent="0.25">
      <c r="A244" s="25" t="s">
        <v>328</v>
      </c>
      <c r="B244" s="17">
        <v>0.454750000007</v>
      </c>
    </row>
    <row r="245" spans="1:2" x14ac:dyDescent="0.25">
      <c r="A245" s="26" t="s">
        <v>14</v>
      </c>
      <c r="B245" s="17">
        <v>0.454750000007</v>
      </c>
    </row>
    <row r="246" spans="1:2" x14ac:dyDescent="0.25">
      <c r="A246" s="25" t="s">
        <v>329</v>
      </c>
      <c r="B246" s="17">
        <v>1.5773813923777</v>
      </c>
    </row>
    <row r="247" spans="1:2" x14ac:dyDescent="0.25">
      <c r="A247" s="26" t="s">
        <v>14</v>
      </c>
      <c r="B247" s="17">
        <v>1.5773813923777</v>
      </c>
    </row>
    <row r="248" spans="1:2" x14ac:dyDescent="0.25">
      <c r="A248" s="25" t="s">
        <v>331</v>
      </c>
      <c r="B248" s="17">
        <v>1.0627439042069999</v>
      </c>
    </row>
    <row r="249" spans="1:2" x14ac:dyDescent="0.25">
      <c r="A249" s="26" t="s">
        <v>14</v>
      </c>
      <c r="B249" s="17">
        <v>1.0627439042069999</v>
      </c>
    </row>
    <row r="250" spans="1:2" x14ac:dyDescent="0.25">
      <c r="A250" s="25" t="s">
        <v>335</v>
      </c>
      <c r="B250" s="17">
        <v>8.26578592161</v>
      </c>
    </row>
    <row r="251" spans="1:2" x14ac:dyDescent="0.25">
      <c r="A251" s="26" t="s">
        <v>14</v>
      </c>
      <c r="B251" s="17">
        <v>8.26578592161</v>
      </c>
    </row>
    <row r="252" spans="1:2" x14ac:dyDescent="0.25">
      <c r="A252" s="25" t="s">
        <v>336</v>
      </c>
      <c r="B252" s="17">
        <v>1.0627439042069999</v>
      </c>
    </row>
    <row r="253" spans="1:2" x14ac:dyDescent="0.25">
      <c r="A253" s="26" t="s">
        <v>14</v>
      </c>
      <c r="B253" s="17">
        <v>1.0627439042069999</v>
      </c>
    </row>
    <row r="254" spans="1:2" x14ac:dyDescent="0.25">
      <c r="A254" s="25" t="s">
        <v>337</v>
      </c>
      <c r="B254" s="17">
        <v>1.0627439042069999</v>
      </c>
    </row>
    <row r="255" spans="1:2" x14ac:dyDescent="0.25">
      <c r="A255" s="26" t="s">
        <v>14</v>
      </c>
      <c r="B255" s="17">
        <v>1.0627439042069999</v>
      </c>
    </row>
    <row r="256" spans="1:2" x14ac:dyDescent="0.25">
      <c r="A256" s="25" t="s">
        <v>338</v>
      </c>
      <c r="B256" s="17">
        <v>0.64200770399999996</v>
      </c>
    </row>
    <row r="257" spans="1:2" x14ac:dyDescent="0.25">
      <c r="A257" s="26" t="s">
        <v>14</v>
      </c>
      <c r="B257" s="17">
        <v>0.64200770399999996</v>
      </c>
    </row>
    <row r="258" spans="1:2" x14ac:dyDescent="0.25">
      <c r="A258" s="25" t="s">
        <v>342</v>
      </c>
      <c r="B258" s="17">
        <v>1.2412149800000001</v>
      </c>
    </row>
    <row r="259" spans="1:2" x14ac:dyDescent="0.25">
      <c r="A259" s="26" t="s">
        <v>14</v>
      </c>
      <c r="B259" s="17">
        <v>1.2412149800000001</v>
      </c>
    </row>
    <row r="260" spans="1:2" x14ac:dyDescent="0.25">
      <c r="A260" s="25" t="s">
        <v>343</v>
      </c>
      <c r="B260" s="17">
        <v>4.9691399199999999</v>
      </c>
    </row>
    <row r="261" spans="1:2" x14ac:dyDescent="0.25">
      <c r="A261" s="26" t="s">
        <v>14</v>
      </c>
      <c r="B261" s="17">
        <v>4.9691399199999999</v>
      </c>
    </row>
    <row r="262" spans="1:2" x14ac:dyDescent="0.25">
      <c r="A262" s="25" t="s">
        <v>344</v>
      </c>
      <c r="B262" s="17">
        <v>0.64200770399999996</v>
      </c>
    </row>
    <row r="263" spans="1:2" x14ac:dyDescent="0.25">
      <c r="A263" s="26" t="s">
        <v>14</v>
      </c>
      <c r="B263" s="17">
        <v>0.64200770399999996</v>
      </c>
    </row>
    <row r="264" spans="1:2" x14ac:dyDescent="0.25">
      <c r="A264" s="25" t="s">
        <v>345</v>
      </c>
      <c r="B264" s="17">
        <v>1.1195664352620001</v>
      </c>
    </row>
    <row r="265" spans="1:2" x14ac:dyDescent="0.25">
      <c r="A265" s="26" t="s">
        <v>14</v>
      </c>
      <c r="B265" s="17">
        <v>1.1195664352620001</v>
      </c>
    </row>
    <row r="266" spans="1:2" x14ac:dyDescent="0.25">
      <c r="A266" s="25" t="s">
        <v>349</v>
      </c>
      <c r="B266" s="17">
        <v>8.4840489503240004</v>
      </c>
    </row>
    <row r="267" spans="1:2" x14ac:dyDescent="0.25">
      <c r="A267" s="26" t="s">
        <v>14</v>
      </c>
      <c r="B267" s="17">
        <v>8.4840489503240004</v>
      </c>
    </row>
    <row r="268" spans="1:2" x14ac:dyDescent="0.25">
      <c r="A268" s="25" t="s">
        <v>352</v>
      </c>
      <c r="B268" s="17">
        <v>1.1178104452599</v>
      </c>
    </row>
    <row r="269" spans="1:2" x14ac:dyDescent="0.25">
      <c r="A269" s="26" t="s">
        <v>14</v>
      </c>
      <c r="B269" s="17">
        <v>1.1178104452599</v>
      </c>
    </row>
    <row r="270" spans="1:2" x14ac:dyDescent="0.25">
      <c r="A270" s="25" t="s">
        <v>356</v>
      </c>
      <c r="B270" s="17">
        <v>1.1178104452599</v>
      </c>
    </row>
    <row r="271" spans="1:2" x14ac:dyDescent="0.25">
      <c r="A271" s="26" t="s">
        <v>14</v>
      </c>
      <c r="B271" s="17">
        <v>1.1178104452599</v>
      </c>
    </row>
    <row r="272" spans="1:2" x14ac:dyDescent="0.25">
      <c r="A272" s="25" t="s">
        <v>357</v>
      </c>
      <c r="B272" s="17">
        <v>3.6163893454900002E-2</v>
      </c>
    </row>
    <row r="273" spans="1:2" x14ac:dyDescent="0.25">
      <c r="A273" s="26" t="s">
        <v>14</v>
      </c>
      <c r="B273" s="17">
        <v>3.6163893454900002E-2</v>
      </c>
    </row>
    <row r="274" spans="1:2" x14ac:dyDescent="0.25">
      <c r="A274" s="25" t="s">
        <v>361</v>
      </c>
      <c r="B274" s="17">
        <v>4.6628771350000001E-3</v>
      </c>
    </row>
    <row r="275" spans="1:2" x14ac:dyDescent="0.25">
      <c r="A275" s="26" t="s">
        <v>14</v>
      </c>
      <c r="B275" s="17">
        <v>4.6628771350000001E-3</v>
      </c>
    </row>
    <row r="276" spans="1:2" x14ac:dyDescent="0.25">
      <c r="A276" s="25" t="s">
        <v>365</v>
      </c>
      <c r="B276" s="17">
        <v>2.3314385675E-3</v>
      </c>
    </row>
    <row r="277" spans="1:2" x14ac:dyDescent="0.25">
      <c r="A277" s="26" t="s">
        <v>14</v>
      </c>
      <c r="B277" s="17">
        <v>2.3314385675E-3</v>
      </c>
    </row>
    <row r="278" spans="1:2" x14ac:dyDescent="0.25">
      <c r="A278" s="25" t="s">
        <v>368</v>
      </c>
      <c r="B278" s="17">
        <v>2.6410890000000001E-5</v>
      </c>
    </row>
    <row r="279" spans="1:2" x14ac:dyDescent="0.25">
      <c r="A279" s="26" t="s">
        <v>35</v>
      </c>
      <c r="B279" s="17">
        <v>2.6410890000000001E-5</v>
      </c>
    </row>
    <row r="280" spans="1:2" x14ac:dyDescent="0.25">
      <c r="A280" s="25" t="s">
        <v>371</v>
      </c>
      <c r="B280" s="17">
        <v>2.6410890000000001E-5</v>
      </c>
    </row>
    <row r="281" spans="1:2" x14ac:dyDescent="0.25">
      <c r="A281" s="26" t="s">
        <v>35</v>
      </c>
      <c r="B281" s="17">
        <v>2.6410890000000001E-5</v>
      </c>
    </row>
    <row r="282" spans="1:2" x14ac:dyDescent="0.25">
      <c r="A282" s="25" t="s">
        <v>372</v>
      </c>
      <c r="B282" s="17">
        <v>4.2349157639999996E-2</v>
      </c>
    </row>
    <row r="283" spans="1:2" x14ac:dyDescent="0.25">
      <c r="A283" s="26" t="s">
        <v>14</v>
      </c>
      <c r="B283" s="17">
        <v>4.2349157639999996E-2</v>
      </c>
    </row>
    <row r="284" spans="1:2" x14ac:dyDescent="0.25">
      <c r="A284" s="25" t="s">
        <v>376</v>
      </c>
      <c r="B284" s="17">
        <v>2.3431391827200002E-2</v>
      </c>
    </row>
    <row r="285" spans="1:2" x14ac:dyDescent="0.25">
      <c r="A285" s="26" t="s">
        <v>14</v>
      </c>
      <c r="B285" s="17">
        <v>2.3431391827200002E-2</v>
      </c>
    </row>
    <row r="286" spans="1:2" x14ac:dyDescent="0.25">
      <c r="A286" s="25" t="s">
        <v>379</v>
      </c>
      <c r="B286" s="17">
        <v>1.9933753349760002</v>
      </c>
    </row>
    <row r="287" spans="1:2" x14ac:dyDescent="0.25">
      <c r="A287" s="26" t="s">
        <v>14</v>
      </c>
      <c r="B287" s="17">
        <v>1.9933753349760002</v>
      </c>
    </row>
    <row r="288" spans="1:2" x14ac:dyDescent="0.25">
      <c r="A288" s="25" t="s">
        <v>382</v>
      </c>
      <c r="B288" s="17">
        <v>0.61983063900000002</v>
      </c>
    </row>
    <row r="289" spans="1:2" x14ac:dyDescent="0.25">
      <c r="A289" s="26" t="s">
        <v>14</v>
      </c>
      <c r="B289" s="17">
        <v>0.61983063900000002</v>
      </c>
    </row>
    <row r="290" spans="1:2" x14ac:dyDescent="0.25">
      <c r="A290" s="25" t="s">
        <v>385</v>
      </c>
      <c r="B290" s="17">
        <v>1.9834580447999999</v>
      </c>
    </row>
    <row r="291" spans="1:2" x14ac:dyDescent="0.25">
      <c r="A291" s="26" t="s">
        <v>14</v>
      </c>
      <c r="B291" s="17">
        <v>1.9834580447999999</v>
      </c>
    </row>
    <row r="292" spans="1:2" x14ac:dyDescent="0.25">
      <c r="A292" s="25" t="s">
        <v>387</v>
      </c>
      <c r="B292" s="17">
        <v>0.61983063900000002</v>
      </c>
    </row>
    <row r="293" spans="1:2" x14ac:dyDescent="0.25">
      <c r="A293" s="26" t="s">
        <v>14</v>
      </c>
      <c r="B293" s="17">
        <v>0.61983063900000002</v>
      </c>
    </row>
    <row r="294" spans="1:2" x14ac:dyDescent="0.25">
      <c r="A294" s="25" t="s">
        <v>388</v>
      </c>
      <c r="B294" s="17">
        <v>5.2046693099999999E-3</v>
      </c>
    </row>
    <row r="295" spans="1:2" x14ac:dyDescent="0.25">
      <c r="A295" s="26" t="s">
        <v>14</v>
      </c>
      <c r="B295" s="17">
        <v>5.2046693099999999E-3</v>
      </c>
    </row>
    <row r="296" spans="1:2" x14ac:dyDescent="0.25">
      <c r="A296" s="25" t="s">
        <v>391</v>
      </c>
      <c r="B296" s="17">
        <v>1.0362594059726999</v>
      </c>
    </row>
    <row r="297" spans="1:2" x14ac:dyDescent="0.25">
      <c r="A297" s="26" t="s">
        <v>14</v>
      </c>
      <c r="B297" s="17">
        <v>1.0362594059726999</v>
      </c>
    </row>
    <row r="298" spans="1:2" x14ac:dyDescent="0.25">
      <c r="A298" s="25" t="s">
        <v>392</v>
      </c>
      <c r="B298" s="17">
        <v>3.9465682591373996</v>
      </c>
    </row>
    <row r="299" spans="1:2" x14ac:dyDescent="0.25">
      <c r="A299" s="26" t="s">
        <v>14</v>
      </c>
      <c r="B299" s="17">
        <v>3.9465682591373996</v>
      </c>
    </row>
    <row r="300" spans="1:2" x14ac:dyDescent="0.25">
      <c r="A300" s="25" t="s">
        <v>393</v>
      </c>
      <c r="B300" s="17">
        <v>0.64013681580000004</v>
      </c>
    </row>
    <row r="301" spans="1:2" x14ac:dyDescent="0.25">
      <c r="A301" s="26" t="s">
        <v>14</v>
      </c>
      <c r="B301" s="17">
        <v>0.64013681580000004</v>
      </c>
    </row>
    <row r="302" spans="1:2" x14ac:dyDescent="0.25">
      <c r="A302" s="25" t="s">
        <v>397</v>
      </c>
      <c r="B302" s="17">
        <v>0.64013681580000004</v>
      </c>
    </row>
    <row r="303" spans="1:2" x14ac:dyDescent="0.25">
      <c r="A303" s="26" t="s">
        <v>14</v>
      </c>
      <c r="B303" s="17">
        <v>0.64013681580000004</v>
      </c>
    </row>
    <row r="304" spans="1:2" x14ac:dyDescent="0.25">
      <c r="A304" s="25" t="s">
        <v>398</v>
      </c>
      <c r="B304" s="17">
        <v>3.4992925988999999</v>
      </c>
    </row>
    <row r="305" spans="1:2" x14ac:dyDescent="0.25">
      <c r="A305" s="26" t="s">
        <v>14</v>
      </c>
      <c r="B305" s="17">
        <v>3.4992925988999999</v>
      </c>
    </row>
    <row r="306" spans="1:2" x14ac:dyDescent="0.25">
      <c r="A306" s="25" t="s">
        <v>399</v>
      </c>
      <c r="B306" s="17">
        <v>7.1373123220000003E-3</v>
      </c>
    </row>
    <row r="307" spans="1:2" x14ac:dyDescent="0.25">
      <c r="A307" s="26" t="s">
        <v>14</v>
      </c>
      <c r="B307" s="17">
        <v>7.1373123220000003E-3</v>
      </c>
    </row>
    <row r="308" spans="1:2" x14ac:dyDescent="0.25">
      <c r="A308" s="25" t="s">
        <v>402</v>
      </c>
      <c r="B308" s="17">
        <v>0.18342857141999999</v>
      </c>
    </row>
    <row r="309" spans="1:2" x14ac:dyDescent="0.25">
      <c r="A309" s="26" t="s">
        <v>14</v>
      </c>
      <c r="B309" s="17">
        <v>0.18342857141999999</v>
      </c>
    </row>
    <row r="310" spans="1:2" x14ac:dyDescent="0.25">
      <c r="A310" s="25" t="s">
        <v>405</v>
      </c>
      <c r="B310" s="17">
        <v>1.5285714285000001</v>
      </c>
    </row>
    <row r="311" spans="1:2" x14ac:dyDescent="0.25">
      <c r="A311" s="26" t="s">
        <v>14</v>
      </c>
      <c r="B311" s="17">
        <v>1.5285714285000001</v>
      </c>
    </row>
    <row r="312" spans="1:2" x14ac:dyDescent="0.25">
      <c r="A312" s="25" t="s">
        <v>407</v>
      </c>
      <c r="B312" s="17">
        <v>0.61978910399999998</v>
      </c>
    </row>
    <row r="313" spans="1:2" x14ac:dyDescent="0.25">
      <c r="A313" s="26" t="s">
        <v>14</v>
      </c>
      <c r="B313" s="17">
        <v>0.61978910399999998</v>
      </c>
    </row>
    <row r="314" spans="1:2" x14ac:dyDescent="0.25">
      <c r="A314" s="25" t="s">
        <v>409</v>
      </c>
      <c r="B314" s="17">
        <v>7.1373123220000003E-3</v>
      </c>
    </row>
    <row r="315" spans="1:2" x14ac:dyDescent="0.25">
      <c r="A315" s="26" t="s">
        <v>14</v>
      </c>
      <c r="B315" s="17">
        <v>7.1373123220000003E-3</v>
      </c>
    </row>
    <row r="316" spans="1:2" x14ac:dyDescent="0.25">
      <c r="A316" s="25" t="s">
        <v>412</v>
      </c>
      <c r="B316" s="17">
        <v>1.6496850696760001E-2</v>
      </c>
    </row>
    <row r="317" spans="1:2" x14ac:dyDescent="0.25">
      <c r="A317" s="26" t="s">
        <v>14</v>
      </c>
      <c r="B317" s="17">
        <v>1.6496850696760001E-2</v>
      </c>
    </row>
    <row r="318" spans="1:2" x14ac:dyDescent="0.25">
      <c r="A318" s="25" t="s">
        <v>415</v>
      </c>
      <c r="B318" s="17">
        <v>3.8873277035999998E-3</v>
      </c>
    </row>
    <row r="319" spans="1:2" x14ac:dyDescent="0.25">
      <c r="A319" s="26" t="s">
        <v>14</v>
      </c>
      <c r="B319" s="17">
        <v>3.8873277035999998E-3</v>
      </c>
    </row>
    <row r="320" spans="1:2" x14ac:dyDescent="0.25">
      <c r="A320" s="25" t="s">
        <v>419</v>
      </c>
      <c r="B320" s="17">
        <v>4.6380834162000001E-3</v>
      </c>
    </row>
    <row r="321" spans="1:2" x14ac:dyDescent="0.25">
      <c r="A321" s="26" t="s">
        <v>14</v>
      </c>
      <c r="B321" s="17">
        <v>4.6380834162000001E-3</v>
      </c>
    </row>
    <row r="322" spans="1:2" x14ac:dyDescent="0.25">
      <c r="A322" s="25" t="s">
        <v>422</v>
      </c>
      <c r="B322" s="17">
        <v>9.9357116637499993E-3</v>
      </c>
    </row>
    <row r="323" spans="1:2" x14ac:dyDescent="0.25">
      <c r="A323" s="26" t="s">
        <v>14</v>
      </c>
      <c r="B323" s="17">
        <v>9.9357116637499993E-3</v>
      </c>
    </row>
    <row r="324" spans="1:2" x14ac:dyDescent="0.25">
      <c r="A324" s="25" t="s">
        <v>426</v>
      </c>
      <c r="B324" s="17">
        <v>3.2434375000600004E-3</v>
      </c>
    </row>
    <row r="325" spans="1:2" x14ac:dyDescent="0.25">
      <c r="A325" s="26" t="s">
        <v>14</v>
      </c>
      <c r="B325" s="17">
        <v>3.2434375000600004E-3</v>
      </c>
    </row>
    <row r="326" spans="1:2" x14ac:dyDescent="0.25">
      <c r="A326" s="25" t="s">
        <v>429</v>
      </c>
      <c r="B326" s="17">
        <v>3.361319135</v>
      </c>
    </row>
    <row r="327" spans="1:2" x14ac:dyDescent="0.25">
      <c r="A327" s="26" t="s">
        <v>46</v>
      </c>
      <c r="B327" s="17">
        <v>3.361319135</v>
      </c>
    </row>
    <row r="328" spans="1:2" x14ac:dyDescent="0.25">
      <c r="A328" s="25" t="s">
        <v>432</v>
      </c>
      <c r="B328" s="17">
        <v>4.4174178449999995E-3</v>
      </c>
    </row>
    <row r="329" spans="1:2" x14ac:dyDescent="0.25">
      <c r="A329" s="26" t="s">
        <v>14</v>
      </c>
      <c r="B329" s="17">
        <v>4.4174178449999995E-3</v>
      </c>
    </row>
    <row r="330" spans="1:2" x14ac:dyDescent="0.25">
      <c r="A330" s="25" t="s">
        <v>434</v>
      </c>
      <c r="B330" s="17">
        <v>1.2941279290500001E-2</v>
      </c>
    </row>
    <row r="331" spans="1:2" x14ac:dyDescent="0.25">
      <c r="A331" s="26" t="s">
        <v>14</v>
      </c>
      <c r="B331" s="17">
        <v>1.2941279290500001E-2</v>
      </c>
    </row>
    <row r="332" spans="1:2" x14ac:dyDescent="0.25">
      <c r="A332" s="25" t="s">
        <v>437</v>
      </c>
      <c r="B332" s="17">
        <v>1.2948039331249999E-2</v>
      </c>
    </row>
    <row r="333" spans="1:2" x14ac:dyDescent="0.25">
      <c r="A333" s="26" t="s">
        <v>14</v>
      </c>
      <c r="B333" s="17">
        <v>1.2948039331249999E-2</v>
      </c>
    </row>
    <row r="334" spans="1:2" x14ac:dyDescent="0.25">
      <c r="A334" s="25" t="s">
        <v>440</v>
      </c>
      <c r="B334" s="17">
        <v>31.108197349999998</v>
      </c>
    </row>
    <row r="335" spans="1:2" x14ac:dyDescent="0.25">
      <c r="A335" s="26" t="s">
        <v>30</v>
      </c>
      <c r="B335" s="17">
        <v>17.647076469999998</v>
      </c>
    </row>
    <row r="336" spans="1:2" x14ac:dyDescent="0.25">
      <c r="A336" s="26" t="s">
        <v>46</v>
      </c>
      <c r="B336" s="17">
        <v>13.461120879999999</v>
      </c>
    </row>
    <row r="337" spans="1:2" x14ac:dyDescent="0.25">
      <c r="A337" s="25" t="s">
        <v>443</v>
      </c>
      <c r="B337" s="17">
        <v>1.2948039331249999E-2</v>
      </c>
    </row>
    <row r="338" spans="1:2" x14ac:dyDescent="0.25">
      <c r="A338" s="26" t="s">
        <v>14</v>
      </c>
      <c r="B338" s="17">
        <v>1.2948039331249999E-2</v>
      </c>
    </row>
    <row r="339" spans="1:2" x14ac:dyDescent="0.25">
      <c r="A339" s="25" t="s">
        <v>446</v>
      </c>
      <c r="B339" s="17">
        <v>1.2941279290500001E-2</v>
      </c>
    </row>
    <row r="340" spans="1:2" x14ac:dyDescent="0.25">
      <c r="A340" s="26" t="s">
        <v>14</v>
      </c>
      <c r="B340" s="17">
        <v>1.2941279290500001E-2</v>
      </c>
    </row>
    <row r="341" spans="1:2" x14ac:dyDescent="0.25">
      <c r="A341" s="25" t="s">
        <v>449</v>
      </c>
      <c r="B341" s="17">
        <v>31.108197349999998</v>
      </c>
    </row>
    <row r="342" spans="1:2" x14ac:dyDescent="0.25">
      <c r="A342" s="26" t="s">
        <v>30</v>
      </c>
      <c r="B342" s="17">
        <v>17.647076469999998</v>
      </c>
    </row>
    <row r="343" spans="1:2" x14ac:dyDescent="0.25">
      <c r="A343" s="26" t="s">
        <v>46</v>
      </c>
      <c r="B343" s="17">
        <v>13.461120879999999</v>
      </c>
    </row>
    <row r="344" spans="1:2" x14ac:dyDescent="0.25">
      <c r="A344" s="25" t="s">
        <v>452</v>
      </c>
      <c r="B344" s="17">
        <v>1.9834580447999999</v>
      </c>
    </row>
    <row r="345" spans="1:2" x14ac:dyDescent="0.25">
      <c r="A345" s="26" t="s">
        <v>14</v>
      </c>
      <c r="B345" s="17">
        <v>1.9834580447999999</v>
      </c>
    </row>
    <row r="346" spans="1:2" x14ac:dyDescent="0.25">
      <c r="A346" s="25" t="s">
        <v>454</v>
      </c>
      <c r="B346" s="17">
        <v>7.4222090429000001E-4</v>
      </c>
    </row>
    <row r="347" spans="1:2" x14ac:dyDescent="0.25">
      <c r="A347" s="26" t="s">
        <v>14</v>
      </c>
      <c r="B347" s="17">
        <v>7.4222090429000001E-4</v>
      </c>
    </row>
    <row r="348" spans="1:2" x14ac:dyDescent="0.25">
      <c r="A348" s="25" t="s">
        <v>458</v>
      </c>
      <c r="B348" s="17">
        <v>7.4222090429000001E-4</v>
      </c>
    </row>
    <row r="349" spans="1:2" x14ac:dyDescent="0.25">
      <c r="A349" s="26" t="s">
        <v>14</v>
      </c>
      <c r="B349" s="17">
        <v>7.4222090429000001E-4</v>
      </c>
    </row>
    <row r="350" spans="1:2" x14ac:dyDescent="0.25">
      <c r="A350" s="25" t="s">
        <v>460</v>
      </c>
      <c r="B350" s="17">
        <v>7.4222090429000001E-4</v>
      </c>
    </row>
    <row r="351" spans="1:2" x14ac:dyDescent="0.25">
      <c r="A351" s="26" t="s">
        <v>14</v>
      </c>
      <c r="B351" s="17">
        <v>7.4222090429000001E-4</v>
      </c>
    </row>
    <row r="352" spans="1:2" x14ac:dyDescent="0.25">
      <c r="A352" s="25" t="s">
        <v>462</v>
      </c>
      <c r="B352" s="17">
        <v>7.4222090429000001E-4</v>
      </c>
    </row>
    <row r="353" spans="1:2" x14ac:dyDescent="0.25">
      <c r="A353" s="26" t="s">
        <v>14</v>
      </c>
      <c r="B353" s="17">
        <v>7.4222090429000001E-4</v>
      </c>
    </row>
    <row r="354" spans="1:2" x14ac:dyDescent="0.25">
      <c r="A354" s="25" t="s">
        <v>464</v>
      </c>
      <c r="B354" s="17">
        <v>5.0000000000000004E-6</v>
      </c>
    </row>
    <row r="355" spans="1:2" x14ac:dyDescent="0.25">
      <c r="A355" s="26" t="s">
        <v>14</v>
      </c>
      <c r="B355" s="17">
        <v>5.0000000000000004E-6</v>
      </c>
    </row>
    <row r="356" spans="1:2" x14ac:dyDescent="0.25">
      <c r="A356" s="25" t="s">
        <v>466</v>
      </c>
      <c r="B356" s="17">
        <v>1.1912161712700001E-3</v>
      </c>
    </row>
    <row r="357" spans="1:2" x14ac:dyDescent="0.25">
      <c r="A357" s="26" t="s">
        <v>14</v>
      </c>
      <c r="B357" s="17">
        <v>1.1912161712700001E-3</v>
      </c>
    </row>
    <row r="358" spans="1:2" x14ac:dyDescent="0.25">
      <c r="A358" s="25" t="s">
        <v>470</v>
      </c>
      <c r="B358" s="17">
        <v>1.1912161712700001E-3</v>
      </c>
    </row>
    <row r="359" spans="1:2" x14ac:dyDescent="0.25">
      <c r="A359" s="26" t="s">
        <v>14</v>
      </c>
      <c r="B359" s="17">
        <v>1.1912161712700001E-3</v>
      </c>
    </row>
    <row r="360" spans="1:2" x14ac:dyDescent="0.25">
      <c r="A360" s="25" t="s">
        <v>472</v>
      </c>
      <c r="B360" s="17">
        <v>1.6496850696760001E-2</v>
      </c>
    </row>
    <row r="361" spans="1:2" x14ac:dyDescent="0.25">
      <c r="A361" s="26" t="s">
        <v>14</v>
      </c>
      <c r="B361" s="17">
        <v>1.6496850696760001E-2</v>
      </c>
    </row>
    <row r="362" spans="1:2" x14ac:dyDescent="0.25">
      <c r="A362" s="25" t="s">
        <v>473</v>
      </c>
      <c r="B362" s="17">
        <v>3.8873277035999998E-3</v>
      </c>
    </row>
    <row r="363" spans="1:2" x14ac:dyDescent="0.25">
      <c r="A363" s="26" t="s">
        <v>14</v>
      </c>
      <c r="B363" s="17">
        <v>3.8873277035999998E-3</v>
      </c>
    </row>
    <row r="364" spans="1:2" x14ac:dyDescent="0.25">
      <c r="A364" s="25" t="s">
        <v>474</v>
      </c>
      <c r="B364" s="17">
        <v>2.6176727421000001E-3</v>
      </c>
    </row>
    <row r="365" spans="1:2" x14ac:dyDescent="0.25">
      <c r="A365" s="26" t="s">
        <v>14</v>
      </c>
      <c r="B365" s="17">
        <v>2.6176727421000001E-3</v>
      </c>
    </row>
    <row r="366" spans="1:2" x14ac:dyDescent="0.25">
      <c r="A366" s="25" t="s">
        <v>478</v>
      </c>
      <c r="B366" s="17">
        <v>0.18</v>
      </c>
    </row>
    <row r="367" spans="1:2" x14ac:dyDescent="0.25">
      <c r="A367" s="26" t="s">
        <v>35</v>
      </c>
      <c r="B367" s="17">
        <v>0.18</v>
      </c>
    </row>
    <row r="368" spans="1:2" x14ac:dyDescent="0.25">
      <c r="A368" s="25" t="s">
        <v>479</v>
      </c>
      <c r="B368" s="17">
        <v>1.3430458425000001E-3</v>
      </c>
    </row>
    <row r="369" spans="1:2" x14ac:dyDescent="0.25">
      <c r="A369" s="26" t="s">
        <v>14</v>
      </c>
      <c r="B369" s="17">
        <v>1.3430458425000001E-3</v>
      </c>
    </row>
    <row r="370" spans="1:2" x14ac:dyDescent="0.25">
      <c r="A370" s="25" t="s">
        <v>481</v>
      </c>
      <c r="B370" s="17">
        <v>2.3331148012499998</v>
      </c>
    </row>
    <row r="371" spans="1:2" x14ac:dyDescent="0.25">
      <c r="A371" s="26" t="s">
        <v>30</v>
      </c>
      <c r="B371" s="17">
        <v>1.3235307352500001</v>
      </c>
    </row>
    <row r="372" spans="1:2" x14ac:dyDescent="0.25">
      <c r="A372" s="26" t="s">
        <v>46</v>
      </c>
      <c r="B372" s="17">
        <v>1.0095840659999999</v>
      </c>
    </row>
    <row r="373" spans="1:2" x14ac:dyDescent="0.25">
      <c r="A373" s="25" t="s">
        <v>483</v>
      </c>
      <c r="B373" s="17">
        <v>31.108197349999998</v>
      </c>
    </row>
    <row r="374" spans="1:2" x14ac:dyDescent="0.25">
      <c r="A374" s="26" t="s">
        <v>30</v>
      </c>
      <c r="B374" s="17">
        <v>17.647076469999998</v>
      </c>
    </row>
    <row r="375" spans="1:2" x14ac:dyDescent="0.25">
      <c r="A375" s="26" t="s">
        <v>46</v>
      </c>
      <c r="B375" s="17">
        <v>13.461120879999999</v>
      </c>
    </row>
    <row r="376" spans="1:2" x14ac:dyDescent="0.25">
      <c r="A376" s="25" t="s">
        <v>485</v>
      </c>
      <c r="B376" s="17">
        <v>2</v>
      </c>
    </row>
    <row r="377" spans="1:2" x14ac:dyDescent="0.25">
      <c r="A377" s="26" t="s">
        <v>14</v>
      </c>
      <c r="B377" s="17">
        <v>2</v>
      </c>
    </row>
    <row r="378" spans="1:2" x14ac:dyDescent="0.25">
      <c r="A378" s="25" t="s">
        <v>487</v>
      </c>
      <c r="B378" s="17">
        <v>2.0000000000000001E-4</v>
      </c>
    </row>
    <row r="379" spans="1:2" x14ac:dyDescent="0.25">
      <c r="A379" s="26" t="s">
        <v>30</v>
      </c>
      <c r="B379" s="17">
        <v>2.0000000000000001E-4</v>
      </c>
    </row>
    <row r="380" spans="1:2" x14ac:dyDescent="0.25">
      <c r="A380" s="25" t="s">
        <v>490</v>
      </c>
      <c r="B380" s="17">
        <v>1.5177047970000002</v>
      </c>
    </row>
    <row r="381" spans="1:2" x14ac:dyDescent="0.25">
      <c r="A381" s="26" t="s">
        <v>14</v>
      </c>
      <c r="B381" s="17">
        <v>1.5177047970000002</v>
      </c>
    </row>
    <row r="382" spans="1:2" x14ac:dyDescent="0.25">
      <c r="A382" s="25" t="s">
        <v>493</v>
      </c>
      <c r="B382" s="17">
        <v>0.01</v>
      </c>
    </row>
    <row r="383" spans="1:2" x14ac:dyDescent="0.25">
      <c r="A383" s="26" t="s">
        <v>14</v>
      </c>
      <c r="B383" s="17">
        <v>0.01</v>
      </c>
    </row>
    <row r="384" spans="1:2" x14ac:dyDescent="0.25">
      <c r="A384" s="25" t="s">
        <v>495</v>
      </c>
      <c r="B384" s="17">
        <v>0.01</v>
      </c>
    </row>
    <row r="385" spans="1:2" x14ac:dyDescent="0.25">
      <c r="A385" s="26" t="s">
        <v>14</v>
      </c>
      <c r="B385" s="17">
        <v>0.01</v>
      </c>
    </row>
    <row r="386" spans="1:2" x14ac:dyDescent="0.25">
      <c r="A386" s="25" t="s">
        <v>497</v>
      </c>
      <c r="B386" s="17">
        <v>6.1713749999999996E-7</v>
      </c>
    </row>
    <row r="387" spans="1:2" x14ac:dyDescent="0.25">
      <c r="A387" s="26" t="s">
        <v>14</v>
      </c>
      <c r="B387" s="17">
        <v>6.1713749999999996E-7</v>
      </c>
    </row>
    <row r="388" spans="1:2" x14ac:dyDescent="0.25">
      <c r="A388" s="25" t="s">
        <v>500</v>
      </c>
      <c r="B388" s="17">
        <v>0.01</v>
      </c>
    </row>
    <row r="389" spans="1:2" x14ac:dyDescent="0.25">
      <c r="A389" s="26" t="s">
        <v>14</v>
      </c>
      <c r="B389" s="17">
        <v>0.01</v>
      </c>
    </row>
    <row r="390" spans="1:2" x14ac:dyDescent="0.25">
      <c r="A390" s="25" t="s">
        <v>502</v>
      </c>
      <c r="B390" s="17">
        <v>0.01</v>
      </c>
    </row>
    <row r="391" spans="1:2" x14ac:dyDescent="0.25">
      <c r="A391" s="26" t="s">
        <v>14</v>
      </c>
      <c r="B391" s="17">
        <v>0.01</v>
      </c>
    </row>
    <row r="392" spans="1:2" x14ac:dyDescent="0.25">
      <c r="A392" s="25" t="s">
        <v>504</v>
      </c>
      <c r="B392" s="17">
        <v>4.9902379324999998E-3</v>
      </c>
    </row>
    <row r="393" spans="1:2" x14ac:dyDescent="0.25">
      <c r="A393" s="26" t="s">
        <v>14</v>
      </c>
      <c r="B393" s="17">
        <v>4.9902379324999998E-3</v>
      </c>
    </row>
    <row r="394" spans="1:2" x14ac:dyDescent="0.25">
      <c r="A394" s="25" t="s">
        <v>505</v>
      </c>
      <c r="B394" s="17">
        <v>4.4912138805000001E-3</v>
      </c>
    </row>
    <row r="395" spans="1:2" x14ac:dyDescent="0.25">
      <c r="A395" s="26" t="s">
        <v>14</v>
      </c>
      <c r="B395" s="17">
        <v>4.4912138805000001E-3</v>
      </c>
    </row>
    <row r="396" spans="1:2" x14ac:dyDescent="0.25">
      <c r="A396" s="25" t="s">
        <v>507</v>
      </c>
      <c r="B396" s="17">
        <v>7.4626499999999995E-3</v>
      </c>
    </row>
    <row r="397" spans="1:2" x14ac:dyDescent="0.25">
      <c r="A397" s="26" t="s">
        <v>30</v>
      </c>
      <c r="B397" s="17">
        <v>7.4626499999999995E-3</v>
      </c>
    </row>
    <row r="398" spans="1:2" x14ac:dyDescent="0.25">
      <c r="A398" s="25" t="s">
        <v>510</v>
      </c>
      <c r="B398" s="17">
        <v>0.1323734486</v>
      </c>
    </row>
    <row r="399" spans="1:2" x14ac:dyDescent="0.25">
      <c r="A399" s="26" t="s">
        <v>46</v>
      </c>
      <c r="B399" s="17">
        <v>0.1323734486</v>
      </c>
    </row>
    <row r="400" spans="1:2" x14ac:dyDescent="0.25">
      <c r="A400" s="25" t="s">
        <v>512</v>
      </c>
      <c r="B400" s="17">
        <v>6.189225E-7</v>
      </c>
    </row>
    <row r="401" spans="1:2" x14ac:dyDescent="0.25">
      <c r="A401" s="26" t="s">
        <v>14</v>
      </c>
      <c r="B401" s="17">
        <v>6.189225E-7</v>
      </c>
    </row>
    <row r="402" spans="1:2" x14ac:dyDescent="0.25">
      <c r="A402" s="25" t="s">
        <v>515</v>
      </c>
      <c r="B402" s="17">
        <v>5.0055000000000004E-3</v>
      </c>
    </row>
    <row r="403" spans="1:2" x14ac:dyDescent="0.25">
      <c r="A403" s="26" t="s">
        <v>14</v>
      </c>
      <c r="B403" s="17">
        <v>5.0055000000000004E-3</v>
      </c>
    </row>
    <row r="404" spans="1:2" x14ac:dyDescent="0.25">
      <c r="A404" s="25" t="s">
        <v>517</v>
      </c>
      <c r="B404" s="17">
        <v>0.13568278481500001</v>
      </c>
    </row>
    <row r="405" spans="1:2" x14ac:dyDescent="0.25">
      <c r="A405" s="26" t="s">
        <v>46</v>
      </c>
      <c r="B405" s="17">
        <v>0.13568278481500001</v>
      </c>
    </row>
    <row r="406" spans="1:2" x14ac:dyDescent="0.25">
      <c r="A406" s="25" t="s">
        <v>519</v>
      </c>
      <c r="B406" s="17">
        <v>1.1261410503000001E-2</v>
      </c>
    </row>
    <row r="407" spans="1:2" x14ac:dyDescent="0.25">
      <c r="A407" s="26" t="s">
        <v>14</v>
      </c>
      <c r="B407" s="17">
        <v>1.1261410503000001E-2</v>
      </c>
    </row>
    <row r="408" spans="1:2" x14ac:dyDescent="0.25">
      <c r="A408" s="25" t="s">
        <v>522</v>
      </c>
      <c r="B408" s="17">
        <v>0.13568278481500001</v>
      </c>
    </row>
    <row r="409" spans="1:2" x14ac:dyDescent="0.25">
      <c r="A409" s="26" t="s">
        <v>46</v>
      </c>
      <c r="B409" s="17">
        <v>0.13568278481500001</v>
      </c>
    </row>
    <row r="410" spans="1:2" x14ac:dyDescent="0.25">
      <c r="A410" s="25" t="s">
        <v>524</v>
      </c>
      <c r="B410" s="17">
        <v>0.30285714287999999</v>
      </c>
    </row>
    <row r="411" spans="1:2" x14ac:dyDescent="0.25">
      <c r="A411" s="26" t="s">
        <v>30</v>
      </c>
      <c r="B411" s="17">
        <v>0.30285714287999999</v>
      </c>
    </row>
    <row r="412" spans="1:2" x14ac:dyDescent="0.25">
      <c r="A412" s="25" t="s">
        <v>527</v>
      </c>
      <c r="B412" s="17">
        <v>7.4035230904999994E-3</v>
      </c>
    </row>
    <row r="413" spans="1:2" x14ac:dyDescent="0.25">
      <c r="A413" s="26" t="s">
        <v>14</v>
      </c>
      <c r="B413" s="17">
        <v>7.4035230904999994E-3</v>
      </c>
    </row>
    <row r="414" spans="1:2" x14ac:dyDescent="0.25">
      <c r="A414" s="25" t="s">
        <v>530</v>
      </c>
      <c r="B414" s="17">
        <v>3.7444499735999996E-3</v>
      </c>
    </row>
    <row r="415" spans="1:2" x14ac:dyDescent="0.25">
      <c r="A415" s="26" t="s">
        <v>14</v>
      </c>
      <c r="B415" s="17">
        <v>3.7444499735999996E-3</v>
      </c>
    </row>
    <row r="416" spans="1:2" x14ac:dyDescent="0.25">
      <c r="A416" s="25" t="s">
        <v>533</v>
      </c>
      <c r="B416" s="17">
        <v>7.4730000000000005E-2</v>
      </c>
    </row>
    <row r="417" spans="1:2" x14ac:dyDescent="0.25">
      <c r="A417" s="26" t="s">
        <v>30</v>
      </c>
      <c r="B417" s="17">
        <v>7.4730000000000005E-2</v>
      </c>
    </row>
    <row r="418" spans="1:2" x14ac:dyDescent="0.25">
      <c r="A418" s="25" t="s">
        <v>535</v>
      </c>
      <c r="B418" s="17">
        <v>31.182367999999997</v>
      </c>
    </row>
    <row r="419" spans="1:2" x14ac:dyDescent="0.25">
      <c r="A419" s="26" t="s">
        <v>14</v>
      </c>
      <c r="B419" s="17">
        <v>31.182367999999997</v>
      </c>
    </row>
    <row r="420" spans="1:2" x14ac:dyDescent="0.25">
      <c r="A420" s="25" t="s">
        <v>539</v>
      </c>
      <c r="B420" s="17">
        <v>4.6542947108000002E-3</v>
      </c>
    </row>
    <row r="421" spans="1:2" x14ac:dyDescent="0.25">
      <c r="A421" s="26" t="s">
        <v>14</v>
      </c>
      <c r="B421" s="17">
        <v>4.6542947108000002E-3</v>
      </c>
    </row>
    <row r="422" spans="1:2" x14ac:dyDescent="0.25">
      <c r="A422" s="25" t="s">
        <v>541</v>
      </c>
      <c r="B422" s="17">
        <v>0.12396612779999999</v>
      </c>
    </row>
    <row r="423" spans="1:2" x14ac:dyDescent="0.25">
      <c r="A423" s="26" t="s">
        <v>14</v>
      </c>
      <c r="B423" s="17">
        <v>0.12396612779999999</v>
      </c>
    </row>
    <row r="424" spans="1:2" x14ac:dyDescent="0.25">
      <c r="A424" s="25" t="s">
        <v>543</v>
      </c>
      <c r="B424" s="17">
        <v>9.9</v>
      </c>
    </row>
    <row r="425" spans="1:2" x14ac:dyDescent="0.25">
      <c r="A425" s="26" t="s">
        <v>14</v>
      </c>
      <c r="B425" s="17">
        <v>9.9</v>
      </c>
    </row>
    <row r="426" spans="1:2" x14ac:dyDescent="0.25">
      <c r="A426" s="25" t="s">
        <v>544</v>
      </c>
      <c r="B426" s="17">
        <v>9.9</v>
      </c>
    </row>
    <row r="427" spans="1:2" x14ac:dyDescent="0.25">
      <c r="A427" s="26" t="s">
        <v>14</v>
      </c>
      <c r="B427" s="17">
        <v>9.9</v>
      </c>
    </row>
    <row r="428" spans="1:2" x14ac:dyDescent="0.25">
      <c r="A428" s="25" t="s">
        <v>545</v>
      </c>
      <c r="B428" s="17">
        <v>0.6995319081000001</v>
      </c>
    </row>
    <row r="429" spans="1:2" x14ac:dyDescent="0.25">
      <c r="A429" s="26" t="s">
        <v>14</v>
      </c>
      <c r="B429" s="17">
        <v>0.6995319081000001</v>
      </c>
    </row>
    <row r="430" spans="1:2" x14ac:dyDescent="0.25">
      <c r="A430" s="25" t="s">
        <v>547</v>
      </c>
      <c r="B430" s="17">
        <v>5.5962552648000008</v>
      </c>
    </row>
    <row r="431" spans="1:2" x14ac:dyDescent="0.25">
      <c r="A431" s="26" t="s">
        <v>14</v>
      </c>
      <c r="B431" s="17">
        <v>5.5962552648000008</v>
      </c>
    </row>
    <row r="432" spans="1:2" x14ac:dyDescent="0.25">
      <c r="A432" s="25" t="s">
        <v>548</v>
      </c>
      <c r="B432" s="17">
        <v>0.6995319081000001</v>
      </c>
    </row>
    <row r="433" spans="1:2" x14ac:dyDescent="0.25">
      <c r="A433" s="26" t="s">
        <v>14</v>
      </c>
      <c r="B433" s="17">
        <v>0.6995319081000001</v>
      </c>
    </row>
    <row r="434" spans="1:2" x14ac:dyDescent="0.25">
      <c r="A434" s="25" t="s">
        <v>550</v>
      </c>
      <c r="B434" s="17">
        <v>5.5962552648000008</v>
      </c>
    </row>
    <row r="435" spans="1:2" x14ac:dyDescent="0.25">
      <c r="A435" s="26" t="s">
        <v>14</v>
      </c>
      <c r="B435" s="17">
        <v>5.5962552648000008</v>
      </c>
    </row>
    <row r="436" spans="1:2" x14ac:dyDescent="0.25">
      <c r="A436" s="25" t="s">
        <v>381</v>
      </c>
      <c r="B436" s="17">
        <v>1.9933753349760002</v>
      </c>
    </row>
    <row r="437" spans="1:2" x14ac:dyDescent="0.25">
      <c r="A437" s="26" t="s">
        <v>14</v>
      </c>
      <c r="B437" s="17">
        <v>1.9933753349760002</v>
      </c>
    </row>
    <row r="438" spans="1:2" x14ac:dyDescent="0.25">
      <c r="A438" s="25" t="s">
        <v>553</v>
      </c>
      <c r="B438" s="17">
        <v>6.3805169999999994E-2</v>
      </c>
    </row>
    <row r="439" spans="1:2" x14ac:dyDescent="0.25">
      <c r="A439" s="26" t="s">
        <v>14</v>
      </c>
      <c r="B439" s="17">
        <v>6.3805169999999994E-2</v>
      </c>
    </row>
    <row r="440" spans="1:2" x14ac:dyDescent="0.25">
      <c r="A440" s="25" t="s">
        <v>555</v>
      </c>
      <c r="B440" s="17">
        <v>0.12761033999999999</v>
      </c>
    </row>
    <row r="441" spans="1:2" x14ac:dyDescent="0.25">
      <c r="A441" s="26" t="s">
        <v>14</v>
      </c>
      <c r="B441" s="17">
        <v>0.12761033999999999</v>
      </c>
    </row>
    <row r="442" spans="1:2" x14ac:dyDescent="0.25">
      <c r="A442" s="25" t="s">
        <v>556</v>
      </c>
      <c r="B442" s="17">
        <v>0.12761033999999999</v>
      </c>
    </row>
    <row r="443" spans="1:2" x14ac:dyDescent="0.25">
      <c r="A443" s="26" t="s">
        <v>14</v>
      </c>
      <c r="B443" s="17">
        <v>0.12761033999999999</v>
      </c>
    </row>
    <row r="444" spans="1:2" x14ac:dyDescent="0.25">
      <c r="A444" s="25" t="s">
        <v>558</v>
      </c>
      <c r="B444" s="17">
        <v>0.12761033999999999</v>
      </c>
    </row>
    <row r="445" spans="1:2" x14ac:dyDescent="0.25">
      <c r="A445" s="26" t="s">
        <v>14</v>
      </c>
      <c r="B445" s="17">
        <v>0.12761033999999999</v>
      </c>
    </row>
    <row r="446" spans="1:2" x14ac:dyDescent="0.25">
      <c r="A446" s="25" t="s">
        <v>560</v>
      </c>
      <c r="B446" s="17">
        <v>0.12761033999999999</v>
      </c>
    </row>
    <row r="447" spans="1:2" x14ac:dyDescent="0.25">
      <c r="A447" s="26" t="s">
        <v>14</v>
      </c>
      <c r="B447" s="17">
        <v>0.12761033999999999</v>
      </c>
    </row>
    <row r="448" spans="1:2" x14ac:dyDescent="0.25">
      <c r="A448" s="25" t="s">
        <v>562</v>
      </c>
      <c r="B448" s="17">
        <v>0.12761033999999999</v>
      </c>
    </row>
    <row r="449" spans="1:2" x14ac:dyDescent="0.25">
      <c r="A449" s="26" t="s">
        <v>14</v>
      </c>
      <c r="B449" s="17">
        <v>0.12761033999999999</v>
      </c>
    </row>
    <row r="450" spans="1:2" x14ac:dyDescent="0.25">
      <c r="A450" s="25" t="s">
        <v>564</v>
      </c>
      <c r="B450" s="17">
        <v>0.12761033999999999</v>
      </c>
    </row>
    <row r="451" spans="1:2" x14ac:dyDescent="0.25">
      <c r="A451" s="26" t="s">
        <v>14</v>
      </c>
      <c r="B451" s="17">
        <v>0.12761033999999999</v>
      </c>
    </row>
    <row r="452" spans="1:2" x14ac:dyDescent="0.25">
      <c r="A452" s="25" t="s">
        <v>566</v>
      </c>
      <c r="B452" s="17">
        <v>0.12761033999999999</v>
      </c>
    </row>
    <row r="453" spans="1:2" x14ac:dyDescent="0.25">
      <c r="A453" s="26" t="s">
        <v>14</v>
      </c>
      <c r="B453" s="17">
        <v>0.12761033999999999</v>
      </c>
    </row>
    <row r="454" spans="1:2" x14ac:dyDescent="0.25">
      <c r="A454" s="25" t="s">
        <v>568</v>
      </c>
      <c r="B454" s="17">
        <v>1.6E-2</v>
      </c>
    </row>
    <row r="455" spans="1:2" x14ac:dyDescent="0.25">
      <c r="A455" s="26" t="s">
        <v>14</v>
      </c>
      <c r="B455" s="17">
        <v>1.6E-2</v>
      </c>
    </row>
    <row r="456" spans="1:2" x14ac:dyDescent="0.25">
      <c r="A456" s="25" t="s">
        <v>571</v>
      </c>
      <c r="B456" s="17">
        <v>3.2000000000000001E-2</v>
      </c>
    </row>
    <row r="457" spans="1:2" x14ac:dyDescent="0.25">
      <c r="A457" s="26" t="s">
        <v>14</v>
      </c>
      <c r="B457" s="17">
        <v>3.2000000000000001E-2</v>
      </c>
    </row>
    <row r="458" spans="1:2" x14ac:dyDescent="0.25">
      <c r="A458" s="25" t="s">
        <v>574</v>
      </c>
      <c r="B458" s="17">
        <v>1.6E-2</v>
      </c>
    </row>
    <row r="459" spans="1:2" x14ac:dyDescent="0.25">
      <c r="A459" s="26" t="s">
        <v>14</v>
      </c>
      <c r="B459" s="17">
        <v>1.6E-2</v>
      </c>
    </row>
    <row r="460" spans="1:2" x14ac:dyDescent="0.25">
      <c r="A460" s="25" t="s">
        <v>575</v>
      </c>
      <c r="B460" s="17">
        <v>3.2000000000000001E-2</v>
      </c>
    </row>
    <row r="461" spans="1:2" x14ac:dyDescent="0.25">
      <c r="A461" s="26" t="s">
        <v>14</v>
      </c>
      <c r="B461" s="17">
        <v>3.2000000000000001E-2</v>
      </c>
    </row>
    <row r="462" spans="1:2" x14ac:dyDescent="0.25">
      <c r="A462" s="25" t="s">
        <v>576</v>
      </c>
      <c r="B462" s="17">
        <v>1E-3</v>
      </c>
    </row>
    <row r="463" spans="1:2" x14ac:dyDescent="0.25">
      <c r="A463" s="26" t="s">
        <v>30</v>
      </c>
      <c r="B463" s="17">
        <v>1E-3</v>
      </c>
    </row>
    <row r="464" spans="1:2" x14ac:dyDescent="0.25">
      <c r="A464" s="25" t="s">
        <v>579</v>
      </c>
      <c r="B464" s="17">
        <v>0.13568278481500001</v>
      </c>
    </row>
    <row r="465" spans="1:2" x14ac:dyDescent="0.25">
      <c r="A465" s="26" t="s">
        <v>46</v>
      </c>
      <c r="B465" s="17">
        <v>0.13568278481500001</v>
      </c>
    </row>
    <row r="466" spans="1:2" x14ac:dyDescent="0.25">
      <c r="A466" s="25" t="s">
        <v>319</v>
      </c>
      <c r="B466" s="17">
        <v>0.245964539275</v>
      </c>
    </row>
    <row r="467" spans="1:2" x14ac:dyDescent="0.25">
      <c r="A467" s="26" t="s">
        <v>14</v>
      </c>
      <c r="B467" s="17">
        <v>0.245964539275</v>
      </c>
    </row>
    <row r="468" spans="1:2" x14ac:dyDescent="0.25">
      <c r="A468" s="25" t="s">
        <v>322</v>
      </c>
      <c r="B468" s="17">
        <v>1.8201375906350001</v>
      </c>
    </row>
    <row r="469" spans="1:2" x14ac:dyDescent="0.25">
      <c r="A469" s="26" t="s">
        <v>14</v>
      </c>
      <c r="B469" s="17">
        <v>1.8201375906350001</v>
      </c>
    </row>
    <row r="470" spans="1:2" x14ac:dyDescent="0.25">
      <c r="A470" s="25" t="s">
        <v>320</v>
      </c>
      <c r="B470" s="17">
        <v>0.79029486669769999</v>
      </c>
    </row>
    <row r="471" spans="1:2" x14ac:dyDescent="0.25">
      <c r="A471" s="26" t="s">
        <v>14</v>
      </c>
      <c r="B471" s="17">
        <v>0.79029486669769999</v>
      </c>
    </row>
    <row r="472" spans="1:2" x14ac:dyDescent="0.25">
      <c r="A472" s="25" t="s">
        <v>323</v>
      </c>
      <c r="B472" s="17">
        <v>3.1594817334573997</v>
      </c>
    </row>
    <row r="473" spans="1:2" x14ac:dyDescent="0.25">
      <c r="A473" s="26" t="s">
        <v>14</v>
      </c>
      <c r="B473" s="17">
        <v>3.1594817334573997</v>
      </c>
    </row>
    <row r="474" spans="1:2" x14ac:dyDescent="0.25">
      <c r="A474" s="25" t="s">
        <v>330</v>
      </c>
      <c r="B474" s="17">
        <v>0.78708652568000004</v>
      </c>
    </row>
    <row r="475" spans="1:2" x14ac:dyDescent="0.25">
      <c r="A475" s="26" t="s">
        <v>14</v>
      </c>
      <c r="B475" s="17">
        <v>0.78708652568000004</v>
      </c>
    </row>
    <row r="476" spans="1:2" x14ac:dyDescent="0.25">
      <c r="A476" s="25" t="s">
        <v>583</v>
      </c>
      <c r="B476" s="17">
        <v>26.227277532740001</v>
      </c>
    </row>
    <row r="477" spans="1:2" x14ac:dyDescent="0.25">
      <c r="A477" s="26" t="s">
        <v>14</v>
      </c>
      <c r="B477" s="17">
        <v>26.227277532740001</v>
      </c>
    </row>
    <row r="478" spans="1:2" x14ac:dyDescent="0.25">
      <c r="A478" s="25" t="s">
        <v>585</v>
      </c>
      <c r="B478" s="17">
        <v>17.100743625650001</v>
      </c>
    </row>
    <row r="479" spans="1:2" x14ac:dyDescent="0.25">
      <c r="A479" s="26" t="s">
        <v>14</v>
      </c>
      <c r="B479" s="17">
        <v>17.100743625650001</v>
      </c>
    </row>
    <row r="480" spans="1:2" x14ac:dyDescent="0.25">
      <c r="A480" s="25" t="s">
        <v>586</v>
      </c>
      <c r="B480" s="17">
        <v>9.1265339070899998</v>
      </c>
    </row>
    <row r="481" spans="1:2" x14ac:dyDescent="0.25">
      <c r="A481" s="26" t="s">
        <v>14</v>
      </c>
      <c r="B481" s="17">
        <v>9.1265339070899998</v>
      </c>
    </row>
    <row r="482" spans="1:2" x14ac:dyDescent="0.25">
      <c r="A482" s="25" t="s">
        <v>347</v>
      </c>
      <c r="B482" s="17">
        <v>0.37957719955199998</v>
      </c>
    </row>
    <row r="483" spans="1:2" x14ac:dyDescent="0.25">
      <c r="A483" s="26" t="s">
        <v>14</v>
      </c>
      <c r="B483" s="17">
        <v>0.37957719955199998</v>
      </c>
    </row>
    <row r="484" spans="1:2" x14ac:dyDescent="0.25">
      <c r="A484" s="25" t="s">
        <v>350</v>
      </c>
      <c r="B484" s="17">
        <v>2.9259075798800001</v>
      </c>
    </row>
    <row r="485" spans="1:2" x14ac:dyDescent="0.25">
      <c r="A485" s="26" t="s">
        <v>14</v>
      </c>
      <c r="B485" s="17">
        <v>2.9259075798800001</v>
      </c>
    </row>
    <row r="486" spans="1:2" x14ac:dyDescent="0.25">
      <c r="A486" s="25" t="s">
        <v>348</v>
      </c>
      <c r="B486" s="17">
        <v>0.73998923571000008</v>
      </c>
    </row>
    <row r="487" spans="1:2" x14ac:dyDescent="0.25">
      <c r="A487" s="26" t="s">
        <v>14</v>
      </c>
      <c r="B487" s="17">
        <v>0.73998923571000008</v>
      </c>
    </row>
    <row r="488" spans="1:2" x14ac:dyDescent="0.25">
      <c r="A488" s="25" t="s">
        <v>591</v>
      </c>
      <c r="B488" s="17">
        <v>18.023711926499999</v>
      </c>
    </row>
    <row r="489" spans="1:2" x14ac:dyDescent="0.25">
      <c r="A489" s="26" t="s">
        <v>14</v>
      </c>
      <c r="B489" s="17">
        <v>18.023711926499999</v>
      </c>
    </row>
    <row r="490" spans="1:2" x14ac:dyDescent="0.25">
      <c r="A490" s="25" t="s">
        <v>351</v>
      </c>
      <c r="B490" s="17">
        <v>5.5581413704439999</v>
      </c>
    </row>
    <row r="491" spans="1:2" x14ac:dyDescent="0.25">
      <c r="A491" s="26" t="s">
        <v>14</v>
      </c>
      <c r="B491" s="17">
        <v>5.5581413704439999</v>
      </c>
    </row>
    <row r="492" spans="1:2" x14ac:dyDescent="0.25">
      <c r="A492" s="25" t="s">
        <v>592</v>
      </c>
      <c r="B492" s="17">
        <v>2.4457142856000001E-2</v>
      </c>
    </row>
    <row r="493" spans="1:2" x14ac:dyDescent="0.25">
      <c r="A493" s="26" t="s">
        <v>14</v>
      </c>
      <c r="B493" s="17">
        <v>2.4457142856000001E-2</v>
      </c>
    </row>
    <row r="494" spans="1:2" x14ac:dyDescent="0.25">
      <c r="A494" s="25" t="s">
        <v>404</v>
      </c>
      <c r="B494" s="17">
        <v>0.18342857141999999</v>
      </c>
    </row>
    <row r="495" spans="1:2" x14ac:dyDescent="0.25">
      <c r="A495" s="26" t="s">
        <v>14</v>
      </c>
      <c r="B495" s="17">
        <v>0.18342857141999999</v>
      </c>
    </row>
    <row r="496" spans="1:2" x14ac:dyDescent="0.25">
      <c r="A496" s="25" t="s">
        <v>406</v>
      </c>
      <c r="B496" s="17">
        <v>1.5285714285000001</v>
      </c>
    </row>
    <row r="497" spans="1:2" x14ac:dyDescent="0.25">
      <c r="A497" s="26" t="s">
        <v>14</v>
      </c>
      <c r="B497" s="17">
        <v>1.5285714285000001</v>
      </c>
    </row>
    <row r="498" spans="1:2" x14ac:dyDescent="0.25">
      <c r="A498" s="25" t="s">
        <v>594</v>
      </c>
      <c r="B498" s="17">
        <v>2.4457142856000001E-2</v>
      </c>
    </row>
    <row r="499" spans="1:2" x14ac:dyDescent="0.25">
      <c r="A499" s="26" t="s">
        <v>14</v>
      </c>
      <c r="B499" s="17">
        <v>2.4457142856000001E-2</v>
      </c>
    </row>
    <row r="500" spans="1:2" x14ac:dyDescent="0.25">
      <c r="A500" s="25" t="s">
        <v>595</v>
      </c>
      <c r="B500" s="17">
        <v>18.023711926499999</v>
      </c>
    </row>
    <row r="501" spans="1:2" x14ac:dyDescent="0.25">
      <c r="A501" s="26" t="s">
        <v>14</v>
      </c>
      <c r="B501" s="17">
        <v>18.023711926499999</v>
      </c>
    </row>
    <row r="502" spans="1:2" x14ac:dyDescent="0.25">
      <c r="A502" s="25" t="s">
        <v>597</v>
      </c>
      <c r="B502" s="17">
        <v>5.5962552648000008</v>
      </c>
    </row>
    <row r="503" spans="1:2" x14ac:dyDescent="0.25">
      <c r="A503" s="26" t="s">
        <v>14</v>
      </c>
      <c r="B503" s="17">
        <v>5.5962552648000008</v>
      </c>
    </row>
    <row r="504" spans="1:2" x14ac:dyDescent="0.25">
      <c r="A504" s="25" t="s">
        <v>599</v>
      </c>
      <c r="B504" s="17">
        <v>5.5962552648000008</v>
      </c>
    </row>
    <row r="505" spans="1:2" x14ac:dyDescent="0.25">
      <c r="A505" s="26" t="s">
        <v>14</v>
      </c>
      <c r="B505" s="17">
        <v>5.5962552648000008</v>
      </c>
    </row>
    <row r="506" spans="1:2" x14ac:dyDescent="0.25">
      <c r="A506" s="25" t="s">
        <v>601</v>
      </c>
      <c r="B506" s="17">
        <v>2.9259075798800001</v>
      </c>
    </row>
    <row r="507" spans="1:2" x14ac:dyDescent="0.25">
      <c r="A507" s="26" t="s">
        <v>14</v>
      </c>
      <c r="B507" s="17">
        <v>2.9259075798800001</v>
      </c>
    </row>
    <row r="508" spans="1:2" x14ac:dyDescent="0.25">
      <c r="A508" s="25" t="s">
        <v>603</v>
      </c>
      <c r="B508" s="17">
        <v>8.4840489503240004</v>
      </c>
    </row>
    <row r="509" spans="1:2" x14ac:dyDescent="0.25">
      <c r="A509" s="26" t="s">
        <v>14</v>
      </c>
      <c r="B509" s="17">
        <v>8.4840489503240004</v>
      </c>
    </row>
    <row r="510" spans="1:2" x14ac:dyDescent="0.25">
      <c r="A510" s="25" t="s">
        <v>605</v>
      </c>
      <c r="B510" s="17">
        <v>1E-3</v>
      </c>
    </row>
    <row r="511" spans="1:2" x14ac:dyDescent="0.25">
      <c r="A511" s="26" t="s">
        <v>30</v>
      </c>
      <c r="B511" s="17">
        <v>1E-3</v>
      </c>
    </row>
    <row r="512" spans="1:2" x14ac:dyDescent="0.25">
      <c r="A512" s="25" t="s">
        <v>607</v>
      </c>
      <c r="B512" s="17">
        <v>0.61357805911200003</v>
      </c>
    </row>
    <row r="513" spans="1:2" x14ac:dyDescent="0.25">
      <c r="A513" s="26" t="s">
        <v>14</v>
      </c>
      <c r="B513" s="17">
        <v>0.61357805911200003</v>
      </c>
    </row>
    <row r="514" spans="1:2" x14ac:dyDescent="0.25">
      <c r="A514" s="25" t="s">
        <v>610</v>
      </c>
      <c r="B514" s="17">
        <v>4.4000000000000004E-2</v>
      </c>
    </row>
    <row r="515" spans="1:2" x14ac:dyDescent="0.25">
      <c r="A515" s="26" t="s">
        <v>14</v>
      </c>
      <c r="B515" s="17">
        <v>4.4000000000000004E-2</v>
      </c>
    </row>
    <row r="516" spans="1:2" x14ac:dyDescent="0.25">
      <c r="A516" s="25" t="s">
        <v>613</v>
      </c>
      <c r="B516" s="17">
        <v>4.4000000000000004E-2</v>
      </c>
    </row>
    <row r="517" spans="1:2" x14ac:dyDescent="0.25">
      <c r="A517" s="26" t="s">
        <v>14</v>
      </c>
      <c r="B517" s="17">
        <v>4.4000000000000004E-2</v>
      </c>
    </row>
    <row r="518" spans="1:2" x14ac:dyDescent="0.25">
      <c r="A518" s="25" t="s">
        <v>614</v>
      </c>
      <c r="B518" s="17">
        <v>31.182367999999997</v>
      </c>
    </row>
    <row r="519" spans="1:2" x14ac:dyDescent="0.25">
      <c r="A519" s="26" t="s">
        <v>14</v>
      </c>
      <c r="B519" s="17">
        <v>31.182367999999997</v>
      </c>
    </row>
    <row r="520" spans="1:2" x14ac:dyDescent="0.25">
      <c r="A520" s="25" t="s">
        <v>618</v>
      </c>
      <c r="B520" s="17">
        <v>0.3</v>
      </c>
    </row>
    <row r="521" spans="1:2" x14ac:dyDescent="0.25">
      <c r="A521" s="26" t="s">
        <v>14</v>
      </c>
      <c r="B521" s="17">
        <v>0.3</v>
      </c>
    </row>
    <row r="522" spans="1:2" x14ac:dyDescent="0.25">
      <c r="A522" s="25" t="s">
        <v>621</v>
      </c>
      <c r="B522" s="17">
        <v>1.4999999999999999E-2</v>
      </c>
    </row>
    <row r="523" spans="1:2" x14ac:dyDescent="0.25">
      <c r="A523" s="26" t="s">
        <v>14</v>
      </c>
      <c r="B523" s="17">
        <v>1.4999999999999999E-2</v>
      </c>
    </row>
    <row r="524" spans="1:2" x14ac:dyDescent="0.25">
      <c r="A524" s="25" t="s">
        <v>625</v>
      </c>
      <c r="B524" s="17">
        <v>0.01</v>
      </c>
    </row>
    <row r="525" spans="1:2" x14ac:dyDescent="0.25">
      <c r="A525" s="26" t="s">
        <v>14</v>
      </c>
      <c r="B525" s="17">
        <v>0.01</v>
      </c>
    </row>
    <row r="526" spans="1:2" x14ac:dyDescent="0.25">
      <c r="A526" s="25" t="s">
        <v>629</v>
      </c>
      <c r="B526" s="17">
        <v>2.2800307399999998E-3</v>
      </c>
    </row>
    <row r="527" spans="1:2" x14ac:dyDescent="0.25">
      <c r="A527" s="26" t="s">
        <v>14</v>
      </c>
      <c r="B527" s="17">
        <v>2.2800307399999998E-3</v>
      </c>
    </row>
    <row r="528" spans="1:2" x14ac:dyDescent="0.25">
      <c r="A528" s="25" t="s">
        <v>632</v>
      </c>
      <c r="B528" s="17">
        <v>2.5080338140000004E-3</v>
      </c>
    </row>
    <row r="529" spans="1:2" x14ac:dyDescent="0.25">
      <c r="A529" s="26" t="s">
        <v>14</v>
      </c>
      <c r="B529" s="17">
        <v>2.5080338140000004E-3</v>
      </c>
    </row>
    <row r="530" spans="1:2" x14ac:dyDescent="0.25">
      <c r="A530" s="25" t="s">
        <v>634</v>
      </c>
      <c r="B530" s="17">
        <v>180</v>
      </c>
    </row>
    <row r="531" spans="1:2" x14ac:dyDescent="0.25">
      <c r="A531" s="26" t="s">
        <v>14</v>
      </c>
      <c r="B531" s="17">
        <v>180</v>
      </c>
    </row>
    <row r="532" spans="1:2" x14ac:dyDescent="0.25">
      <c r="A532" s="25" t="s">
        <v>637</v>
      </c>
      <c r="B532" s="17">
        <v>99</v>
      </c>
    </row>
    <row r="533" spans="1:2" x14ac:dyDescent="0.25">
      <c r="A533" s="26" t="s">
        <v>14</v>
      </c>
      <c r="B533" s="17">
        <v>99</v>
      </c>
    </row>
    <row r="534" spans="1:2" x14ac:dyDescent="0.25">
      <c r="A534" s="25" t="s">
        <v>640</v>
      </c>
      <c r="B534" s="17">
        <v>3.5999999999999999E-3</v>
      </c>
    </row>
    <row r="535" spans="1:2" x14ac:dyDescent="0.25">
      <c r="A535" s="26" t="s">
        <v>14</v>
      </c>
      <c r="B535" s="17">
        <v>3.5999999999999999E-3</v>
      </c>
    </row>
    <row r="536" spans="1:2" x14ac:dyDescent="0.25">
      <c r="A536" s="25" t="s">
        <v>644</v>
      </c>
      <c r="B536" s="17">
        <v>2.3999999999999998E-3</v>
      </c>
    </row>
    <row r="537" spans="1:2" x14ac:dyDescent="0.25">
      <c r="A537" s="26" t="s">
        <v>14</v>
      </c>
      <c r="B537" s="17">
        <v>2.3999999999999998E-3</v>
      </c>
    </row>
    <row r="538" spans="1:2" x14ac:dyDescent="0.25">
      <c r="A538" s="25" t="s">
        <v>648</v>
      </c>
      <c r="B538" s="17">
        <v>1.4999999999999999E-2</v>
      </c>
    </row>
    <row r="539" spans="1:2" x14ac:dyDescent="0.25">
      <c r="A539" s="26" t="s">
        <v>14</v>
      </c>
      <c r="B539" s="17">
        <v>1.4999999999999999E-2</v>
      </c>
    </row>
    <row r="540" spans="1:2" x14ac:dyDescent="0.25">
      <c r="A540" s="25" t="s">
        <v>651</v>
      </c>
      <c r="B540" s="17">
        <v>3.1600000000000003E-2</v>
      </c>
    </row>
    <row r="541" spans="1:2" x14ac:dyDescent="0.25">
      <c r="A541" s="26" t="s">
        <v>14</v>
      </c>
      <c r="B541" s="17">
        <v>3.1600000000000003E-2</v>
      </c>
    </row>
    <row r="542" spans="1:2" x14ac:dyDescent="0.25">
      <c r="A542" s="25" t="s">
        <v>654</v>
      </c>
      <c r="B542" s="17">
        <v>4.2499999999999996E-2</v>
      </c>
    </row>
    <row r="543" spans="1:2" x14ac:dyDescent="0.25">
      <c r="A543" s="26" t="s">
        <v>14</v>
      </c>
      <c r="B543" s="17">
        <v>4.2499999999999996E-2</v>
      </c>
    </row>
    <row r="544" spans="1:2" x14ac:dyDescent="0.25">
      <c r="A544" s="25" t="s">
        <v>658</v>
      </c>
      <c r="B544" s="17">
        <v>1.4999999999999999E-2</v>
      </c>
    </row>
    <row r="545" spans="1:2" x14ac:dyDescent="0.25">
      <c r="A545" s="26" t="s">
        <v>14</v>
      </c>
      <c r="B545" s="17">
        <v>1.4999999999999999E-2</v>
      </c>
    </row>
    <row r="546" spans="1:2" x14ac:dyDescent="0.25">
      <c r="A546" s="25" t="s">
        <v>659</v>
      </c>
      <c r="B546" s="17">
        <v>0.01</v>
      </c>
    </row>
    <row r="547" spans="1:2" x14ac:dyDescent="0.25">
      <c r="A547" s="26" t="s">
        <v>14</v>
      </c>
      <c r="B547" s="17">
        <v>0.01</v>
      </c>
    </row>
    <row r="548" spans="1:2" x14ac:dyDescent="0.25">
      <c r="A548" s="25" t="s">
        <v>650</v>
      </c>
      <c r="B548" s="17">
        <v>2.9000000000000005E-2</v>
      </c>
    </row>
    <row r="549" spans="1:2" x14ac:dyDescent="0.25">
      <c r="A549" s="26" t="s">
        <v>14</v>
      </c>
      <c r="B549" s="17">
        <v>2.9000000000000005E-2</v>
      </c>
    </row>
    <row r="550" spans="1:2" x14ac:dyDescent="0.25">
      <c r="A550" s="25" t="s">
        <v>660</v>
      </c>
      <c r="B550" s="17">
        <v>3.1600000000000003E-2</v>
      </c>
    </row>
    <row r="551" spans="1:2" x14ac:dyDescent="0.25">
      <c r="A551" s="26" t="s">
        <v>14</v>
      </c>
      <c r="B551" s="17">
        <v>3.1600000000000003E-2</v>
      </c>
    </row>
    <row r="552" spans="1:2" x14ac:dyDescent="0.25">
      <c r="A552" s="25" t="s">
        <v>661</v>
      </c>
      <c r="B552" s="17">
        <v>9.0000000000000011E-3</v>
      </c>
    </row>
    <row r="553" spans="1:2" x14ac:dyDescent="0.25">
      <c r="A553" s="26" t="s">
        <v>14</v>
      </c>
      <c r="B553" s="17">
        <v>9.0000000000000011E-3</v>
      </c>
    </row>
    <row r="554" spans="1:2" x14ac:dyDescent="0.25">
      <c r="A554" s="25" t="s">
        <v>664</v>
      </c>
      <c r="B554" s="17">
        <v>1.7500000000000002E-2</v>
      </c>
    </row>
    <row r="555" spans="1:2" x14ac:dyDescent="0.25">
      <c r="A555" s="26" t="s">
        <v>14</v>
      </c>
      <c r="B555" s="17">
        <v>1.7500000000000002E-2</v>
      </c>
    </row>
    <row r="556" spans="1:2" x14ac:dyDescent="0.25">
      <c r="A556" s="25" t="s">
        <v>669</v>
      </c>
      <c r="B556" s="17">
        <v>0.3</v>
      </c>
    </row>
    <row r="557" spans="1:2" x14ac:dyDescent="0.25">
      <c r="A557" s="26" t="s">
        <v>14</v>
      </c>
      <c r="B557" s="17">
        <v>0.3</v>
      </c>
    </row>
    <row r="558" spans="1:2" x14ac:dyDescent="0.25">
      <c r="A558" s="25" t="s">
        <v>671</v>
      </c>
      <c r="B558" s="17">
        <v>3.56E-2</v>
      </c>
    </row>
    <row r="559" spans="1:2" x14ac:dyDescent="0.25">
      <c r="A559" s="26" t="s">
        <v>46</v>
      </c>
      <c r="B559" s="17">
        <v>3.56E-2</v>
      </c>
    </row>
    <row r="560" spans="1:2" x14ac:dyDescent="0.25">
      <c r="A560" s="25" t="s">
        <v>674</v>
      </c>
      <c r="B560" s="17">
        <v>3.15E-2</v>
      </c>
    </row>
    <row r="561" spans="1:2" x14ac:dyDescent="0.25">
      <c r="A561" s="26" t="s">
        <v>14</v>
      </c>
      <c r="B561" s="17">
        <v>3.15E-2</v>
      </c>
    </row>
    <row r="562" spans="1:2" x14ac:dyDescent="0.25">
      <c r="A562" s="25" t="s">
        <v>677</v>
      </c>
      <c r="B562" s="17">
        <v>5.6099999999999995E-3</v>
      </c>
    </row>
    <row r="563" spans="1:2" x14ac:dyDescent="0.25">
      <c r="A563" s="26" t="s">
        <v>14</v>
      </c>
      <c r="B563" s="17">
        <v>5.6099999999999995E-3</v>
      </c>
    </row>
    <row r="564" spans="1:2" x14ac:dyDescent="0.25">
      <c r="A564" s="25" t="s">
        <v>680</v>
      </c>
      <c r="B564" s="17">
        <v>1.7000000000000001E-2</v>
      </c>
    </row>
    <row r="565" spans="1:2" x14ac:dyDescent="0.25">
      <c r="A565" s="26" t="s">
        <v>14</v>
      </c>
      <c r="B565" s="17">
        <v>1.7000000000000001E-2</v>
      </c>
    </row>
    <row r="566" spans="1:2" x14ac:dyDescent="0.25">
      <c r="A566" s="25" t="s">
        <v>681</v>
      </c>
      <c r="B566" s="17">
        <v>0.02</v>
      </c>
    </row>
    <row r="567" spans="1:2" x14ac:dyDescent="0.25">
      <c r="A567" s="26" t="s">
        <v>14</v>
      </c>
      <c r="B567" s="17">
        <v>0.02</v>
      </c>
    </row>
    <row r="568" spans="1:2" x14ac:dyDescent="0.25">
      <c r="A568" s="25" t="s">
        <v>682</v>
      </c>
      <c r="B568" s="17">
        <v>0.8</v>
      </c>
    </row>
    <row r="569" spans="1:2" x14ac:dyDescent="0.25">
      <c r="A569" s="26" t="s">
        <v>14</v>
      </c>
      <c r="B569" s="17">
        <v>0.8</v>
      </c>
    </row>
    <row r="570" spans="1:2" x14ac:dyDescent="0.25">
      <c r="A570" s="25" t="s">
        <v>684</v>
      </c>
      <c r="B570" s="17">
        <v>3.56E-2</v>
      </c>
    </row>
    <row r="571" spans="1:2" x14ac:dyDescent="0.25">
      <c r="A571" s="26" t="s">
        <v>46</v>
      </c>
      <c r="B571" s="17">
        <v>3.56E-2</v>
      </c>
    </row>
    <row r="572" spans="1:2" x14ac:dyDescent="0.25">
      <c r="A572" s="25" t="s">
        <v>685</v>
      </c>
      <c r="B572" s="17">
        <v>0.06</v>
      </c>
    </row>
    <row r="573" spans="1:2" x14ac:dyDescent="0.25">
      <c r="A573" s="26" t="s">
        <v>14</v>
      </c>
      <c r="B573" s="17">
        <v>0.06</v>
      </c>
    </row>
    <row r="574" spans="1:2" x14ac:dyDescent="0.25">
      <c r="A574" s="25" t="s">
        <v>686</v>
      </c>
      <c r="B574" s="17">
        <v>4.9600000000000005E-2</v>
      </c>
    </row>
    <row r="575" spans="1:2" x14ac:dyDescent="0.25">
      <c r="A575" s="26" t="s">
        <v>14</v>
      </c>
      <c r="B575" s="17">
        <v>4.9600000000000005E-2</v>
      </c>
    </row>
    <row r="576" spans="1:2" x14ac:dyDescent="0.25">
      <c r="A576" s="25" t="s">
        <v>687</v>
      </c>
      <c r="B576" s="17">
        <v>7.060000000000001E-2</v>
      </c>
    </row>
    <row r="577" spans="1:2" x14ac:dyDescent="0.25">
      <c r="A577" s="26" t="s">
        <v>14</v>
      </c>
      <c r="B577" s="17">
        <v>7.060000000000001E-2</v>
      </c>
    </row>
    <row r="578" spans="1:2" x14ac:dyDescent="0.25">
      <c r="A578" s="25" t="s">
        <v>688</v>
      </c>
      <c r="B578" s="17">
        <v>0.17650000000000002</v>
      </c>
    </row>
    <row r="579" spans="1:2" x14ac:dyDescent="0.25">
      <c r="A579" s="26" t="s">
        <v>14</v>
      </c>
      <c r="B579" s="17">
        <v>0.17650000000000002</v>
      </c>
    </row>
    <row r="580" spans="1:2" x14ac:dyDescent="0.25">
      <c r="A580" s="25" t="s">
        <v>689</v>
      </c>
      <c r="B580" s="17">
        <v>0.26385999999999998</v>
      </c>
    </row>
    <row r="581" spans="1:2" x14ac:dyDescent="0.25">
      <c r="A581" s="26" t="s">
        <v>14</v>
      </c>
      <c r="B581" s="17">
        <v>0.26385999999999998</v>
      </c>
    </row>
    <row r="582" spans="1:2" x14ac:dyDescent="0.25">
      <c r="A582" s="25" t="s">
        <v>690</v>
      </c>
      <c r="B582" s="17">
        <v>1.6500000000000001E-2</v>
      </c>
    </row>
    <row r="583" spans="1:2" x14ac:dyDescent="0.25">
      <c r="A583" s="26" t="s">
        <v>14</v>
      </c>
      <c r="B583" s="17">
        <v>1.6500000000000001E-2</v>
      </c>
    </row>
    <row r="584" spans="1:2" x14ac:dyDescent="0.25">
      <c r="A584" s="25" t="s">
        <v>691</v>
      </c>
      <c r="B584" s="17">
        <v>0.15429999999999999</v>
      </c>
    </row>
    <row r="585" spans="1:2" x14ac:dyDescent="0.25">
      <c r="A585" s="26" t="s">
        <v>14</v>
      </c>
      <c r="B585" s="17">
        <v>0.15429999999999999</v>
      </c>
    </row>
    <row r="586" spans="1:2" x14ac:dyDescent="0.25">
      <c r="A586" s="25" t="s">
        <v>692</v>
      </c>
      <c r="B586" s="17">
        <v>1.9184006209919999</v>
      </c>
    </row>
    <row r="587" spans="1:2" x14ac:dyDescent="0.25">
      <c r="A587" s="26" t="s">
        <v>14</v>
      </c>
      <c r="B587" s="17">
        <v>1.9184006209919999</v>
      </c>
    </row>
    <row r="588" spans="1:2" x14ac:dyDescent="0.25">
      <c r="A588" s="25" t="s">
        <v>697</v>
      </c>
      <c r="B588" s="17"/>
    </row>
    <row r="589" spans="1:2" x14ac:dyDescent="0.25">
      <c r="A589" s="26" t="s">
        <v>697</v>
      </c>
      <c r="B589" s="17"/>
    </row>
    <row r="590" spans="1:2" x14ac:dyDescent="0.25">
      <c r="A590" s="25" t="s">
        <v>698</v>
      </c>
      <c r="B590" s="17">
        <v>31489.776375654641</v>
      </c>
    </row>
  </sheetData>
  <sheetProtection algorithmName="SHA-512" hashValue="OwAYiIl+KEXVb0cX9AplkJAfFVXU/WX3wksU+tin7cu4ln1st6fUVA+9tThxGXe1VtbmguXkM96z6kzpWLI2Bg==" saltValue="5FAlpwX45AiKyWZ1IMFdVA==" spinCount="100000" sheet="1" objects="1" scenarios="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0AAE4-CC07-4059-BE45-EA00BF241DEC}">
  <dimension ref="A1:E301"/>
  <sheetViews>
    <sheetView workbookViewId="0">
      <selection activeCell="E33" sqref="E33"/>
    </sheetView>
  </sheetViews>
  <sheetFormatPr defaultRowHeight="15" x14ac:dyDescent="0.25"/>
  <cols>
    <col min="1" max="1" width="9.140625" style="17"/>
    <col min="2" max="2" width="12" style="17" bestFit="1" customWidth="1"/>
    <col min="3" max="16384" width="9.140625" style="17"/>
  </cols>
  <sheetData>
    <row r="1" spans="1:5" x14ac:dyDescent="0.25">
      <c r="A1" s="17" t="s">
        <v>702</v>
      </c>
      <c r="B1" s="17" t="s">
        <v>9</v>
      </c>
      <c r="D1" s="27" t="s">
        <v>30</v>
      </c>
    </row>
    <row r="2" spans="1:5" x14ac:dyDescent="0.25">
      <c r="A2" s="17" t="s">
        <v>11</v>
      </c>
      <c r="B2" s="28">
        <v>0.10600000000000001</v>
      </c>
      <c r="D2" s="29" t="s">
        <v>26</v>
      </c>
      <c r="E2" s="27" t="s">
        <v>712</v>
      </c>
    </row>
    <row r="3" spans="1:5" x14ac:dyDescent="0.25">
      <c r="A3" s="17" t="s">
        <v>16</v>
      </c>
      <c r="B3" s="28">
        <v>0.10600000000000001</v>
      </c>
      <c r="D3" s="29" t="s">
        <v>48</v>
      </c>
      <c r="E3" s="27" t="s">
        <v>712</v>
      </c>
    </row>
    <row r="4" spans="1:5" x14ac:dyDescent="0.25">
      <c r="A4" s="17" t="s">
        <v>17</v>
      </c>
      <c r="B4" s="28">
        <v>7.92E-3</v>
      </c>
      <c r="D4" s="29" t="s">
        <v>133</v>
      </c>
      <c r="E4" s="27" t="s">
        <v>712</v>
      </c>
    </row>
    <row r="5" spans="1:5" x14ac:dyDescent="0.25">
      <c r="A5" s="17" t="s">
        <v>20</v>
      </c>
      <c r="B5" s="28">
        <v>3.9996000000000004E-2</v>
      </c>
      <c r="D5" s="29" t="s">
        <v>136</v>
      </c>
      <c r="E5" s="27" t="s">
        <v>712</v>
      </c>
    </row>
    <row r="6" spans="1:5" x14ac:dyDescent="0.25">
      <c r="A6" s="17" t="s">
        <v>23</v>
      </c>
      <c r="B6" s="28">
        <v>0.03</v>
      </c>
      <c r="D6" s="29" t="s">
        <v>137</v>
      </c>
      <c r="E6" s="27" t="s">
        <v>712</v>
      </c>
    </row>
    <row r="7" spans="1:5" x14ac:dyDescent="0.25">
      <c r="A7" s="17" t="s">
        <v>26</v>
      </c>
      <c r="B7" s="28">
        <v>1024.6425312525</v>
      </c>
      <c r="D7" s="29" t="s">
        <v>138</v>
      </c>
      <c r="E7" s="27" t="s">
        <v>712</v>
      </c>
    </row>
    <row r="8" spans="1:5" x14ac:dyDescent="0.25">
      <c r="A8" s="17" t="s">
        <v>31</v>
      </c>
      <c r="B8" s="28">
        <v>0.18</v>
      </c>
      <c r="D8" s="29" t="s">
        <v>148</v>
      </c>
      <c r="E8" s="27" t="s">
        <v>712</v>
      </c>
    </row>
    <row r="9" spans="1:5" x14ac:dyDescent="0.25">
      <c r="A9" s="17" t="s">
        <v>36</v>
      </c>
      <c r="B9" s="28">
        <v>1.8481407387999998E-2</v>
      </c>
      <c r="D9" s="29" t="s">
        <v>151</v>
      </c>
      <c r="E9" s="27" t="s">
        <v>712</v>
      </c>
    </row>
    <row r="10" spans="1:5" x14ac:dyDescent="0.25">
      <c r="A10" s="17" t="s">
        <v>39</v>
      </c>
      <c r="B10" s="28">
        <v>2.3370315085000002E-3</v>
      </c>
      <c r="D10" s="29" t="s">
        <v>236</v>
      </c>
      <c r="E10" s="27" t="s">
        <v>712</v>
      </c>
    </row>
    <row r="11" spans="1:5" x14ac:dyDescent="0.25">
      <c r="A11" s="17" t="s">
        <v>42</v>
      </c>
      <c r="B11" s="28">
        <v>0.12419790123650001</v>
      </c>
      <c r="D11" s="29" t="s">
        <v>238</v>
      </c>
      <c r="E11" s="27" t="s">
        <v>712</v>
      </c>
    </row>
    <row r="12" spans="1:5" x14ac:dyDescent="0.25">
      <c r="A12" s="17" t="s">
        <v>41</v>
      </c>
      <c r="B12" s="28">
        <v>2.2800307399999998E-3</v>
      </c>
      <c r="D12" s="29" t="s">
        <v>440</v>
      </c>
      <c r="E12" s="27" t="s">
        <v>712</v>
      </c>
    </row>
    <row r="13" spans="1:5" x14ac:dyDescent="0.25">
      <c r="A13" s="17" t="s">
        <v>48</v>
      </c>
      <c r="B13" s="28">
        <v>512.32126562625001</v>
      </c>
      <c r="D13" s="29" t="s">
        <v>449</v>
      </c>
      <c r="E13" s="27" t="s">
        <v>712</v>
      </c>
    </row>
    <row r="14" spans="1:5" x14ac:dyDescent="0.25">
      <c r="A14" s="17" t="s">
        <v>49</v>
      </c>
      <c r="B14" s="28">
        <v>8.2117800000000005E-2</v>
      </c>
      <c r="D14" s="29" t="s">
        <v>481</v>
      </c>
      <c r="E14" s="27" t="s">
        <v>712</v>
      </c>
    </row>
    <row r="15" spans="1:5" x14ac:dyDescent="0.25">
      <c r="A15" s="17" t="s">
        <v>52</v>
      </c>
      <c r="B15" s="28">
        <v>7.9217699770000004E-3</v>
      </c>
      <c r="D15" s="29" t="s">
        <v>483</v>
      </c>
      <c r="E15" s="27" t="s">
        <v>712</v>
      </c>
    </row>
    <row r="16" spans="1:5" x14ac:dyDescent="0.25">
      <c r="A16" s="17" t="s">
        <v>55</v>
      </c>
      <c r="B16" s="28">
        <v>3.7962966E-3</v>
      </c>
      <c r="D16" s="29" t="s">
        <v>487</v>
      </c>
      <c r="E16" s="27" t="s">
        <v>712</v>
      </c>
    </row>
    <row r="17" spans="1:5" x14ac:dyDescent="0.25">
      <c r="A17" s="17" t="s">
        <v>58</v>
      </c>
      <c r="B17" s="28">
        <v>6.7167096697800008E-2</v>
      </c>
      <c r="D17" s="29" t="s">
        <v>507</v>
      </c>
      <c r="E17" s="27" t="s">
        <v>712</v>
      </c>
    </row>
    <row r="18" spans="1:5" x14ac:dyDescent="0.25">
      <c r="A18" s="17" t="s">
        <v>61</v>
      </c>
      <c r="B18" s="28">
        <v>2.9000147060499998E-2</v>
      </c>
      <c r="D18" s="29" t="s">
        <v>524</v>
      </c>
      <c r="E18" s="27" t="s">
        <v>712</v>
      </c>
    </row>
    <row r="19" spans="1:5" x14ac:dyDescent="0.25">
      <c r="A19" s="17" t="s">
        <v>64</v>
      </c>
      <c r="B19" s="28">
        <v>4.9842156224999996E-3</v>
      </c>
      <c r="D19" s="29" t="s">
        <v>533</v>
      </c>
      <c r="E19" s="27" t="s">
        <v>712</v>
      </c>
    </row>
    <row r="20" spans="1:5" x14ac:dyDescent="0.25">
      <c r="A20" s="17" t="s">
        <v>68</v>
      </c>
      <c r="B20" s="28">
        <v>1.4119658848349998E-2</v>
      </c>
      <c r="D20" s="29" t="s">
        <v>576</v>
      </c>
      <c r="E20" s="27" t="s">
        <v>712</v>
      </c>
    </row>
    <row r="21" spans="1:5" x14ac:dyDescent="0.25">
      <c r="A21" s="17" t="s">
        <v>71</v>
      </c>
      <c r="B21" s="28">
        <v>5.0879635307999995E-3</v>
      </c>
      <c r="D21" s="29" t="s">
        <v>605</v>
      </c>
      <c r="E21" s="27" t="s">
        <v>712</v>
      </c>
    </row>
    <row r="22" spans="1:5" x14ac:dyDescent="0.25">
      <c r="A22" s="17" t="s">
        <v>74</v>
      </c>
      <c r="B22" s="28">
        <v>7.1844886908999997E-3</v>
      </c>
      <c r="D22" s="27" t="s">
        <v>46</v>
      </c>
      <c r="E22" s="27"/>
    </row>
    <row r="23" spans="1:5" x14ac:dyDescent="0.25">
      <c r="A23" s="17" t="s">
        <v>78</v>
      </c>
      <c r="B23" s="28">
        <v>4.8211700409E-3</v>
      </c>
      <c r="D23" s="29" t="s">
        <v>42</v>
      </c>
      <c r="E23" s="27" t="s">
        <v>712</v>
      </c>
    </row>
    <row r="24" spans="1:5" x14ac:dyDescent="0.25">
      <c r="A24" s="17" t="s">
        <v>81</v>
      </c>
      <c r="B24" s="28">
        <v>4.9902379324999998E-3</v>
      </c>
      <c r="D24" s="29" t="s">
        <v>87</v>
      </c>
      <c r="E24" s="27" t="s">
        <v>712</v>
      </c>
    </row>
    <row r="25" spans="1:5" x14ac:dyDescent="0.25">
      <c r="A25" s="17" t="s">
        <v>85</v>
      </c>
      <c r="B25" s="28">
        <v>4.4912138805000001E-3</v>
      </c>
      <c r="D25" s="29" t="s">
        <v>90</v>
      </c>
      <c r="E25" s="27" t="s">
        <v>712</v>
      </c>
    </row>
    <row r="26" spans="1:5" x14ac:dyDescent="0.25">
      <c r="A26" s="17" t="s">
        <v>87</v>
      </c>
      <c r="B26" s="28">
        <v>0.14892012967499998</v>
      </c>
      <c r="D26" s="29" t="s">
        <v>101</v>
      </c>
      <c r="E26" s="27" t="s">
        <v>712</v>
      </c>
    </row>
    <row r="27" spans="1:5" x14ac:dyDescent="0.25">
      <c r="A27" s="17" t="s">
        <v>90</v>
      </c>
      <c r="B27" s="28">
        <v>0.14892012967499998</v>
      </c>
      <c r="D27" s="29" t="s">
        <v>148</v>
      </c>
      <c r="E27" s="27" t="s">
        <v>712</v>
      </c>
    </row>
    <row r="28" spans="1:5" x14ac:dyDescent="0.25">
      <c r="A28" s="17" t="s">
        <v>91</v>
      </c>
      <c r="B28" s="28">
        <v>4.9200000000000001E-2</v>
      </c>
      <c r="D28" s="29" t="s">
        <v>151</v>
      </c>
      <c r="E28" s="27" t="s">
        <v>712</v>
      </c>
    </row>
    <row r="29" spans="1:5" x14ac:dyDescent="0.25">
      <c r="A29" s="17" t="s">
        <v>94</v>
      </c>
      <c r="B29" s="28">
        <v>1.4770800000000002E-2</v>
      </c>
      <c r="D29" s="29" t="s">
        <v>170</v>
      </c>
      <c r="E29" s="27" t="s">
        <v>712</v>
      </c>
    </row>
    <row r="30" spans="1:5" x14ac:dyDescent="0.25">
      <c r="A30" s="17" t="s">
        <v>97</v>
      </c>
      <c r="B30" s="28">
        <v>1.6034521499999999</v>
      </c>
      <c r="D30" s="29" t="s">
        <v>226</v>
      </c>
      <c r="E30" s="27" t="s">
        <v>712</v>
      </c>
    </row>
    <row r="31" spans="1:5" x14ac:dyDescent="0.25">
      <c r="A31" s="17" t="s">
        <v>100</v>
      </c>
      <c r="B31" s="28">
        <v>9.8400000000000001E-2</v>
      </c>
      <c r="D31" s="29" t="s">
        <v>236</v>
      </c>
      <c r="E31" s="27" t="s">
        <v>712</v>
      </c>
    </row>
    <row r="32" spans="1:5" x14ac:dyDescent="0.25">
      <c r="A32" s="17" t="s">
        <v>101</v>
      </c>
      <c r="B32" s="28">
        <v>0.35299999999999998</v>
      </c>
      <c r="D32" s="29" t="s">
        <v>238</v>
      </c>
      <c r="E32" s="27" t="s">
        <v>712</v>
      </c>
    </row>
    <row r="33" spans="1:5" x14ac:dyDescent="0.25">
      <c r="A33" s="17" t="s">
        <v>104</v>
      </c>
      <c r="B33" s="28">
        <v>0.11498375000000001</v>
      </c>
      <c r="D33" s="29" t="s">
        <v>239</v>
      </c>
      <c r="E33" s="27" t="s">
        <v>712</v>
      </c>
    </row>
    <row r="34" spans="1:5" x14ac:dyDescent="0.25">
      <c r="A34" s="17" t="s">
        <v>109</v>
      </c>
      <c r="B34" s="28">
        <v>0.32450145359999999</v>
      </c>
      <c r="D34" s="29" t="s">
        <v>242</v>
      </c>
      <c r="E34" s="27" t="s">
        <v>712</v>
      </c>
    </row>
    <row r="35" spans="1:5" x14ac:dyDescent="0.25">
      <c r="A35" s="17" t="s">
        <v>112</v>
      </c>
      <c r="B35" s="28">
        <v>0.17963049999999997</v>
      </c>
      <c r="D35" s="29" t="s">
        <v>253</v>
      </c>
      <c r="E35" s="27" t="s">
        <v>712</v>
      </c>
    </row>
    <row r="36" spans="1:5" x14ac:dyDescent="0.25">
      <c r="A36" s="17" t="s">
        <v>114</v>
      </c>
      <c r="B36" s="28">
        <v>0.11307026577</v>
      </c>
      <c r="D36" s="29" t="s">
        <v>256</v>
      </c>
      <c r="E36" s="27" t="s">
        <v>712</v>
      </c>
    </row>
    <row r="37" spans="1:5" x14ac:dyDescent="0.25">
      <c r="A37" s="17" t="s">
        <v>117</v>
      </c>
      <c r="B37" s="28">
        <v>1.8508406275710001</v>
      </c>
      <c r="D37" s="29" t="s">
        <v>258</v>
      </c>
      <c r="E37" s="27" t="s">
        <v>712</v>
      </c>
    </row>
    <row r="38" spans="1:5" x14ac:dyDescent="0.25">
      <c r="A38" s="17" t="s">
        <v>120</v>
      </c>
      <c r="B38" s="28">
        <v>1.0486537200198001</v>
      </c>
      <c r="D38" s="29" t="s">
        <v>259</v>
      </c>
      <c r="E38" s="27" t="s">
        <v>712</v>
      </c>
    </row>
    <row r="39" spans="1:5" x14ac:dyDescent="0.25">
      <c r="A39" s="17" t="s">
        <v>124</v>
      </c>
      <c r="B39" s="28">
        <v>1.033051065</v>
      </c>
      <c r="D39" s="29" t="s">
        <v>261</v>
      </c>
      <c r="E39" s="27" t="s">
        <v>712</v>
      </c>
    </row>
    <row r="40" spans="1:5" x14ac:dyDescent="0.25">
      <c r="A40" s="17" t="s">
        <v>127</v>
      </c>
      <c r="B40" s="28">
        <v>1.0329818499999999E-2</v>
      </c>
      <c r="D40" s="29" t="s">
        <v>263</v>
      </c>
      <c r="E40" s="27" t="s">
        <v>712</v>
      </c>
    </row>
    <row r="41" spans="1:5" x14ac:dyDescent="0.25">
      <c r="A41" s="17" t="s">
        <v>130</v>
      </c>
      <c r="B41" s="28">
        <v>1.0394986219740001</v>
      </c>
      <c r="D41" s="29" t="s">
        <v>264</v>
      </c>
      <c r="E41" s="27" t="s">
        <v>712</v>
      </c>
    </row>
    <row r="42" spans="1:5" x14ac:dyDescent="0.25">
      <c r="A42" s="17" t="s">
        <v>133</v>
      </c>
      <c r="B42" s="28">
        <v>1.6150578744E-4</v>
      </c>
      <c r="D42" s="29" t="s">
        <v>265</v>
      </c>
      <c r="E42" s="27" t="s">
        <v>712</v>
      </c>
    </row>
    <row r="43" spans="1:5" x14ac:dyDescent="0.25">
      <c r="A43" s="17" t="s">
        <v>136</v>
      </c>
      <c r="B43" s="28">
        <v>512.32126562625001</v>
      </c>
      <c r="D43" s="29" t="s">
        <v>267</v>
      </c>
      <c r="E43" s="27" t="s">
        <v>712</v>
      </c>
    </row>
    <row r="44" spans="1:5" x14ac:dyDescent="0.25">
      <c r="A44" s="17" t="s">
        <v>137</v>
      </c>
      <c r="B44" s="28">
        <v>512.32126562625001</v>
      </c>
      <c r="D44" s="29" t="s">
        <v>268</v>
      </c>
      <c r="E44" s="27" t="s">
        <v>712</v>
      </c>
    </row>
    <row r="45" spans="1:5" x14ac:dyDescent="0.25">
      <c r="A45" s="17" t="s">
        <v>138</v>
      </c>
      <c r="B45" s="28">
        <v>512.32126562625001</v>
      </c>
      <c r="D45" s="29" t="s">
        <v>270</v>
      </c>
      <c r="E45" s="27" t="s">
        <v>712</v>
      </c>
    </row>
    <row r="46" spans="1:5" x14ac:dyDescent="0.25">
      <c r="A46" s="17" t="s">
        <v>139</v>
      </c>
      <c r="B46" s="28">
        <v>1.9283600000000003E-5</v>
      </c>
      <c r="D46" s="29" t="s">
        <v>429</v>
      </c>
      <c r="E46" s="27" t="s">
        <v>712</v>
      </c>
    </row>
    <row r="47" spans="1:5" x14ac:dyDescent="0.25">
      <c r="A47" s="17" t="s">
        <v>142</v>
      </c>
      <c r="B47" s="28">
        <v>1.2499999995000001E-4</v>
      </c>
      <c r="D47" s="29" t="s">
        <v>440</v>
      </c>
      <c r="E47" s="27" t="s">
        <v>712</v>
      </c>
    </row>
    <row r="48" spans="1:5" x14ac:dyDescent="0.25">
      <c r="A48" s="17" t="s">
        <v>145</v>
      </c>
      <c r="B48" s="28">
        <v>5.5000000000000003E-4</v>
      </c>
      <c r="D48" s="29" t="s">
        <v>449</v>
      </c>
      <c r="E48" s="27" t="s">
        <v>712</v>
      </c>
    </row>
    <row r="49" spans="1:5" x14ac:dyDescent="0.25">
      <c r="A49" s="17" t="s">
        <v>148</v>
      </c>
      <c r="B49" s="28">
        <v>15.554098674999999</v>
      </c>
      <c r="D49" s="29" t="s">
        <v>481</v>
      </c>
      <c r="E49" s="27" t="s">
        <v>712</v>
      </c>
    </row>
    <row r="50" spans="1:5" x14ac:dyDescent="0.25">
      <c r="A50" s="17" t="s">
        <v>151</v>
      </c>
      <c r="B50" s="28">
        <v>31.108197349999998</v>
      </c>
      <c r="D50" s="29" t="s">
        <v>483</v>
      </c>
      <c r="E50" s="27" t="s">
        <v>712</v>
      </c>
    </row>
    <row r="51" spans="1:5" x14ac:dyDescent="0.25">
      <c r="A51" s="17" t="s">
        <v>152</v>
      </c>
      <c r="B51" s="28">
        <v>0.38663705100000001</v>
      </c>
      <c r="D51" s="29" t="s">
        <v>510</v>
      </c>
      <c r="E51" s="27" t="s">
        <v>712</v>
      </c>
    </row>
    <row r="52" spans="1:5" x14ac:dyDescent="0.25">
      <c r="A52" s="17" t="s">
        <v>155</v>
      </c>
      <c r="B52" s="28">
        <v>0.39436979202000005</v>
      </c>
      <c r="D52" s="29" t="s">
        <v>517</v>
      </c>
      <c r="E52" s="27" t="s">
        <v>712</v>
      </c>
    </row>
    <row r="53" spans="1:5" x14ac:dyDescent="0.25">
      <c r="A53" s="17" t="s">
        <v>157</v>
      </c>
      <c r="B53" s="28">
        <v>9.2476488165799994E-2</v>
      </c>
      <c r="D53" s="29" t="s">
        <v>522</v>
      </c>
      <c r="E53" s="27" t="s">
        <v>712</v>
      </c>
    </row>
    <row r="54" spans="1:5" x14ac:dyDescent="0.25">
      <c r="A54" s="17" t="s">
        <v>163</v>
      </c>
      <c r="B54" s="28">
        <v>9.0597329670000004E-2</v>
      </c>
      <c r="D54" s="29" t="s">
        <v>579</v>
      </c>
      <c r="E54" s="27" t="s">
        <v>712</v>
      </c>
    </row>
    <row r="55" spans="1:5" x14ac:dyDescent="0.25">
      <c r="A55" s="17" t="s">
        <v>170</v>
      </c>
      <c r="B55" s="28">
        <v>0.16652433510844999</v>
      </c>
      <c r="D55" s="29" t="s">
        <v>671</v>
      </c>
      <c r="E55" s="27" t="s">
        <v>712</v>
      </c>
    </row>
    <row r="56" spans="1:5" x14ac:dyDescent="0.25">
      <c r="A56" s="17" t="s">
        <v>173</v>
      </c>
      <c r="B56" s="28">
        <v>1.8013929390000002E-2</v>
      </c>
      <c r="D56" s="29" t="s">
        <v>684</v>
      </c>
      <c r="E56" s="27" t="s">
        <v>712</v>
      </c>
    </row>
    <row r="57" spans="1:5" x14ac:dyDescent="0.25">
      <c r="A57" s="17" t="s">
        <v>175</v>
      </c>
      <c r="B57" s="28">
        <v>1.8013929390000002E-2</v>
      </c>
      <c r="D57" s="27" t="s">
        <v>35</v>
      </c>
    </row>
    <row r="58" spans="1:5" x14ac:dyDescent="0.25">
      <c r="A58" s="17" t="s">
        <v>177</v>
      </c>
      <c r="B58" s="28">
        <v>1.8013929390000002E-2</v>
      </c>
      <c r="D58" s="29" t="s">
        <v>31</v>
      </c>
      <c r="E58" s="27" t="s">
        <v>713</v>
      </c>
    </row>
    <row r="59" spans="1:5" x14ac:dyDescent="0.25">
      <c r="A59" s="17" t="s">
        <v>179</v>
      </c>
      <c r="B59" s="28">
        <v>1.8752176644000002E-2</v>
      </c>
      <c r="D59" s="29" t="s">
        <v>91</v>
      </c>
      <c r="E59" s="27" t="s">
        <v>713</v>
      </c>
    </row>
    <row r="60" spans="1:5" x14ac:dyDescent="0.25">
      <c r="A60" s="17" t="s">
        <v>181</v>
      </c>
      <c r="B60" s="28">
        <v>1.8752176644000002E-2</v>
      </c>
      <c r="D60" s="29" t="s">
        <v>94</v>
      </c>
      <c r="E60" s="27" t="s">
        <v>713</v>
      </c>
    </row>
    <row r="61" spans="1:5" x14ac:dyDescent="0.25">
      <c r="A61" s="17" t="s">
        <v>183</v>
      </c>
      <c r="B61" s="28">
        <v>1.8752136653999999E-2</v>
      </c>
      <c r="D61" s="29" t="s">
        <v>100</v>
      </c>
      <c r="E61" s="27" t="s">
        <v>713</v>
      </c>
    </row>
    <row r="62" spans="1:5" x14ac:dyDescent="0.25">
      <c r="A62" s="17" t="s">
        <v>186</v>
      </c>
      <c r="B62" s="28">
        <v>1.8481407387999998E-2</v>
      </c>
      <c r="D62" s="29" t="s">
        <v>104</v>
      </c>
      <c r="E62" s="27" t="s">
        <v>713</v>
      </c>
    </row>
    <row r="63" spans="1:5" x14ac:dyDescent="0.25">
      <c r="A63" s="17" t="s">
        <v>188</v>
      </c>
      <c r="B63" s="28">
        <v>1.8481407387999998E-2</v>
      </c>
      <c r="D63" s="29" t="s">
        <v>109</v>
      </c>
      <c r="E63" s="27" t="s">
        <v>713</v>
      </c>
    </row>
    <row r="64" spans="1:5" x14ac:dyDescent="0.25">
      <c r="A64" s="17" t="s">
        <v>191</v>
      </c>
      <c r="B64" s="28">
        <v>1.8481407387999998E-2</v>
      </c>
      <c r="D64" s="29" t="s">
        <v>112</v>
      </c>
      <c r="E64" s="27" t="s">
        <v>713</v>
      </c>
    </row>
    <row r="65" spans="1:5" x14ac:dyDescent="0.25">
      <c r="A65" s="17" t="s">
        <v>192</v>
      </c>
      <c r="B65" s="28">
        <v>1.8363253024800002E-2</v>
      </c>
      <c r="D65" s="29" t="s">
        <v>139</v>
      </c>
      <c r="E65" s="27" t="s">
        <v>713</v>
      </c>
    </row>
    <row r="66" spans="1:5" x14ac:dyDescent="0.25">
      <c r="A66" s="17" t="s">
        <v>194</v>
      </c>
      <c r="B66" s="28">
        <v>1.8224134545000003E-2</v>
      </c>
      <c r="D66" s="29" t="s">
        <v>142</v>
      </c>
      <c r="E66" s="27" t="s">
        <v>713</v>
      </c>
    </row>
    <row r="67" spans="1:5" x14ac:dyDescent="0.25">
      <c r="A67" s="17" t="s">
        <v>197</v>
      </c>
      <c r="B67" s="28">
        <v>1.86089175207E-2</v>
      </c>
      <c r="D67" s="29" t="s">
        <v>145</v>
      </c>
      <c r="E67" s="27" t="s">
        <v>713</v>
      </c>
    </row>
    <row r="68" spans="1:5" x14ac:dyDescent="0.25">
      <c r="A68" s="17" t="s">
        <v>199</v>
      </c>
      <c r="B68" s="28">
        <v>1.85006969946E-2</v>
      </c>
      <c r="D68" s="29" t="s">
        <v>152</v>
      </c>
      <c r="E68" s="27" t="s">
        <v>713</v>
      </c>
    </row>
    <row r="69" spans="1:5" x14ac:dyDescent="0.25">
      <c r="A69" s="17" t="s">
        <v>202</v>
      </c>
      <c r="B69" s="28">
        <v>1.8541502844299999E-2</v>
      </c>
      <c r="D69" s="29" t="s">
        <v>155</v>
      </c>
      <c r="E69" s="27" t="s">
        <v>713</v>
      </c>
    </row>
    <row r="70" spans="1:5" x14ac:dyDescent="0.25">
      <c r="A70" s="17" t="s">
        <v>204</v>
      </c>
      <c r="B70" s="28">
        <v>1.6686484623E-2</v>
      </c>
      <c r="D70" s="29" t="s">
        <v>229</v>
      </c>
      <c r="E70" s="27" t="s">
        <v>713</v>
      </c>
    </row>
    <row r="71" spans="1:5" x14ac:dyDescent="0.25">
      <c r="A71" s="17" t="s">
        <v>207</v>
      </c>
      <c r="B71" s="28">
        <v>1.6246054584899999E-2</v>
      </c>
      <c r="D71" s="29" t="s">
        <v>289</v>
      </c>
      <c r="E71" s="27" t="s">
        <v>713</v>
      </c>
    </row>
    <row r="72" spans="1:5" x14ac:dyDescent="0.25">
      <c r="A72" s="17" t="s">
        <v>210</v>
      </c>
      <c r="B72" s="28">
        <v>6.0511085440000001E-2</v>
      </c>
      <c r="D72" s="29" t="s">
        <v>313</v>
      </c>
      <c r="E72" s="27" t="s">
        <v>713</v>
      </c>
    </row>
    <row r="73" spans="1:5" x14ac:dyDescent="0.25">
      <c r="A73" s="17" t="s">
        <v>217</v>
      </c>
      <c r="B73" s="28">
        <v>1.2228852103799998E-2</v>
      </c>
      <c r="D73" s="29" t="s">
        <v>368</v>
      </c>
      <c r="E73" s="27" t="s">
        <v>713</v>
      </c>
    </row>
    <row r="74" spans="1:5" x14ac:dyDescent="0.25">
      <c r="A74" s="17" t="s">
        <v>220</v>
      </c>
      <c r="B74" s="28">
        <v>1.1913761920000002E-2</v>
      </c>
      <c r="D74" s="29" t="s">
        <v>371</v>
      </c>
      <c r="E74" s="27" t="s">
        <v>713</v>
      </c>
    </row>
    <row r="75" spans="1:5" x14ac:dyDescent="0.25">
      <c r="A75" s="17" t="s">
        <v>223</v>
      </c>
      <c r="B75" s="28">
        <v>1.306051084075E-2</v>
      </c>
      <c r="D75" s="29" t="s">
        <v>478</v>
      </c>
      <c r="E75" s="27" t="s">
        <v>713</v>
      </c>
    </row>
    <row r="76" spans="1:5" x14ac:dyDescent="0.25">
      <c r="A76" s="17" t="s">
        <v>226</v>
      </c>
      <c r="B76" s="28">
        <v>0.120103464932</v>
      </c>
      <c r="D76" s="27" t="s">
        <v>14</v>
      </c>
      <c r="E76" s="27"/>
    </row>
    <row r="77" spans="1:5" x14ac:dyDescent="0.25">
      <c r="A77" s="17" t="s">
        <v>229</v>
      </c>
      <c r="B77" s="28">
        <v>0.26480999999999999</v>
      </c>
      <c r="D77" s="29" t="s">
        <v>11</v>
      </c>
      <c r="E77" s="27" t="s">
        <v>713</v>
      </c>
    </row>
    <row r="78" spans="1:5" x14ac:dyDescent="0.25">
      <c r="A78" s="17" t="s">
        <v>232</v>
      </c>
      <c r="B78" s="28">
        <v>0.19364164875000001</v>
      </c>
      <c r="D78" s="29" t="s">
        <v>16</v>
      </c>
      <c r="E78" s="27" t="s">
        <v>713</v>
      </c>
    </row>
    <row r="79" spans="1:5" x14ac:dyDescent="0.25">
      <c r="A79" s="17" t="s">
        <v>236</v>
      </c>
      <c r="B79" s="28">
        <v>15.554098674999999</v>
      </c>
      <c r="D79" s="29" t="s">
        <v>17</v>
      </c>
      <c r="E79" s="27" t="s">
        <v>713</v>
      </c>
    </row>
    <row r="80" spans="1:5" x14ac:dyDescent="0.25">
      <c r="A80" s="17" t="s">
        <v>238</v>
      </c>
      <c r="B80" s="28">
        <v>31.108197349999998</v>
      </c>
      <c r="D80" s="29" t="s">
        <v>20</v>
      </c>
      <c r="E80" s="27" t="s">
        <v>713</v>
      </c>
    </row>
    <row r="81" spans="1:5" x14ac:dyDescent="0.25">
      <c r="A81" s="17" t="s">
        <v>239</v>
      </c>
      <c r="B81" s="28">
        <v>0.41287761754500002</v>
      </c>
      <c r="D81" s="29" t="s">
        <v>23</v>
      </c>
      <c r="E81" s="27" t="s">
        <v>713</v>
      </c>
    </row>
    <row r="82" spans="1:5" x14ac:dyDescent="0.25">
      <c r="A82" s="17" t="s">
        <v>242</v>
      </c>
      <c r="B82" s="28">
        <v>13799.34</v>
      </c>
      <c r="D82" s="29" t="s">
        <v>36</v>
      </c>
      <c r="E82" s="27" t="s">
        <v>713</v>
      </c>
    </row>
    <row r="83" spans="1:5" x14ac:dyDescent="0.25">
      <c r="A83" s="17" t="s">
        <v>244</v>
      </c>
      <c r="B83" s="28">
        <v>4.9869306072499999E-3</v>
      </c>
      <c r="D83" s="29" t="s">
        <v>39</v>
      </c>
      <c r="E83" s="27" t="s">
        <v>713</v>
      </c>
    </row>
    <row r="84" spans="1:5" x14ac:dyDescent="0.25">
      <c r="A84" s="17" t="s">
        <v>246</v>
      </c>
      <c r="B84" s="28">
        <v>9.9</v>
      </c>
      <c r="D84" s="29" t="s">
        <v>41</v>
      </c>
      <c r="E84" s="27" t="s">
        <v>713</v>
      </c>
    </row>
    <row r="85" spans="1:5" x14ac:dyDescent="0.25">
      <c r="A85" s="17" t="s">
        <v>249</v>
      </c>
      <c r="B85" s="28">
        <v>8.9999999999999993E-3</v>
      </c>
      <c r="D85" s="29" t="s">
        <v>49</v>
      </c>
      <c r="E85" s="27" t="s">
        <v>713</v>
      </c>
    </row>
    <row r="86" spans="1:5" x14ac:dyDescent="0.25">
      <c r="A86" s="17" t="s">
        <v>252</v>
      </c>
      <c r="B86" s="28">
        <v>8.9999999999999993E-3</v>
      </c>
      <c r="D86" s="29" t="s">
        <v>52</v>
      </c>
      <c r="E86" s="27" t="s">
        <v>713</v>
      </c>
    </row>
    <row r="87" spans="1:5" x14ac:dyDescent="0.25">
      <c r="A87" s="17" t="s">
        <v>253</v>
      </c>
      <c r="B87" s="28">
        <v>0.66848591543000002</v>
      </c>
      <c r="D87" s="29" t="s">
        <v>55</v>
      </c>
      <c r="E87" s="27" t="s">
        <v>713</v>
      </c>
    </row>
    <row r="88" spans="1:5" x14ac:dyDescent="0.25">
      <c r="A88" s="17" t="s">
        <v>256</v>
      </c>
      <c r="B88" s="28">
        <v>0.66186724299999999</v>
      </c>
      <c r="D88" s="29" t="s">
        <v>58</v>
      </c>
      <c r="E88" s="27" t="s">
        <v>713</v>
      </c>
    </row>
    <row r="89" spans="1:5" x14ac:dyDescent="0.25">
      <c r="A89" s="17" t="s">
        <v>258</v>
      </c>
      <c r="B89" s="28">
        <v>3.3093362150000001</v>
      </c>
      <c r="D89" s="29" t="s">
        <v>61</v>
      </c>
      <c r="E89" s="27" t="s">
        <v>713</v>
      </c>
    </row>
    <row r="90" spans="1:5" x14ac:dyDescent="0.25">
      <c r="A90" s="17" t="s">
        <v>259</v>
      </c>
      <c r="B90" s="28">
        <v>0.33424295771500001</v>
      </c>
      <c r="D90" s="29" t="s">
        <v>64</v>
      </c>
      <c r="E90" s="27" t="s">
        <v>713</v>
      </c>
    </row>
    <row r="91" spans="1:5" x14ac:dyDescent="0.25">
      <c r="A91" s="17" t="s">
        <v>261</v>
      </c>
      <c r="B91" s="28">
        <v>0.33424295771500001</v>
      </c>
      <c r="D91" s="29" t="s">
        <v>68</v>
      </c>
      <c r="E91" s="27" t="s">
        <v>713</v>
      </c>
    </row>
    <row r="92" spans="1:5" x14ac:dyDescent="0.25">
      <c r="A92" s="17" t="s">
        <v>263</v>
      </c>
      <c r="B92" s="28">
        <v>3.3424295771499999</v>
      </c>
      <c r="D92" s="29" t="s">
        <v>71</v>
      </c>
      <c r="E92" s="27" t="s">
        <v>713</v>
      </c>
    </row>
    <row r="93" spans="1:5" x14ac:dyDescent="0.25">
      <c r="A93" s="17" t="s">
        <v>264</v>
      </c>
      <c r="B93" s="28">
        <v>6.6848591542999998</v>
      </c>
      <c r="D93" s="29" t="s">
        <v>74</v>
      </c>
      <c r="E93" s="27" t="s">
        <v>713</v>
      </c>
    </row>
    <row r="94" spans="1:5" x14ac:dyDescent="0.25">
      <c r="A94" s="17" t="s">
        <v>265</v>
      </c>
      <c r="B94" s="28">
        <v>0.16546681075</v>
      </c>
      <c r="D94" s="29" t="s">
        <v>78</v>
      </c>
      <c r="E94" s="27" t="s">
        <v>713</v>
      </c>
    </row>
    <row r="95" spans="1:5" x14ac:dyDescent="0.25">
      <c r="A95" s="17" t="s">
        <v>267</v>
      </c>
      <c r="B95" s="28">
        <v>0.33424295771500001</v>
      </c>
      <c r="D95" s="29" t="s">
        <v>81</v>
      </c>
      <c r="E95" s="27" t="s">
        <v>713</v>
      </c>
    </row>
    <row r="96" spans="1:5" x14ac:dyDescent="0.25">
      <c r="A96" s="17" t="s">
        <v>268</v>
      </c>
      <c r="B96" s="28">
        <v>0.16546681075</v>
      </c>
      <c r="D96" s="29" t="s">
        <v>85</v>
      </c>
      <c r="E96" s="27" t="s">
        <v>713</v>
      </c>
    </row>
    <row r="97" spans="1:5" x14ac:dyDescent="0.25">
      <c r="A97" s="17" t="s">
        <v>270</v>
      </c>
      <c r="B97" s="28">
        <v>13799.34</v>
      </c>
      <c r="D97" s="29" t="s">
        <v>97</v>
      </c>
      <c r="E97" s="27" t="s">
        <v>713</v>
      </c>
    </row>
    <row r="98" spans="1:5" x14ac:dyDescent="0.25">
      <c r="A98" s="17" t="s">
        <v>271</v>
      </c>
      <c r="B98" s="28">
        <v>0.41422513875</v>
      </c>
      <c r="D98" s="29" t="s">
        <v>114</v>
      </c>
      <c r="E98" s="27" t="s">
        <v>713</v>
      </c>
    </row>
    <row r="99" spans="1:5" x14ac:dyDescent="0.25">
      <c r="A99" s="17" t="s">
        <v>273</v>
      </c>
      <c r="B99" s="28">
        <v>1.202177448864</v>
      </c>
      <c r="D99" s="29" t="s">
        <v>117</v>
      </c>
      <c r="E99" s="27" t="s">
        <v>713</v>
      </c>
    </row>
    <row r="100" spans="1:5" x14ac:dyDescent="0.25">
      <c r="A100" s="17" t="s">
        <v>276</v>
      </c>
      <c r="B100" s="28">
        <v>0.94456799553600002</v>
      </c>
      <c r="D100" s="29" t="s">
        <v>120</v>
      </c>
      <c r="E100" s="27" t="s">
        <v>713</v>
      </c>
    </row>
    <row r="101" spans="1:5" x14ac:dyDescent="0.25">
      <c r="A101" s="17" t="s">
        <v>278</v>
      </c>
      <c r="B101" s="28">
        <v>8.9321596078999997E-3</v>
      </c>
      <c r="D101" s="29" t="s">
        <v>124</v>
      </c>
      <c r="E101" s="27" t="s">
        <v>713</v>
      </c>
    </row>
    <row r="102" spans="1:5" x14ac:dyDescent="0.25">
      <c r="A102" s="17" t="s">
        <v>281</v>
      </c>
      <c r="B102" s="28">
        <v>3.7442038310499999E-3</v>
      </c>
      <c r="D102" s="29" t="s">
        <v>127</v>
      </c>
      <c r="E102" s="27" t="s">
        <v>713</v>
      </c>
    </row>
    <row r="103" spans="1:5" x14ac:dyDescent="0.25">
      <c r="A103" s="17" t="s">
        <v>284</v>
      </c>
      <c r="B103" s="28">
        <v>1.0000000000000001E-5</v>
      </c>
      <c r="D103" s="29" t="s">
        <v>130</v>
      </c>
      <c r="E103" s="27" t="s">
        <v>713</v>
      </c>
    </row>
    <row r="104" spans="1:5" x14ac:dyDescent="0.25">
      <c r="A104" s="17" t="s">
        <v>287</v>
      </c>
      <c r="B104" s="28">
        <v>1.0000000000000001E-5</v>
      </c>
      <c r="D104" s="29" t="s">
        <v>157</v>
      </c>
      <c r="E104" s="27" t="s">
        <v>713</v>
      </c>
    </row>
    <row r="105" spans="1:5" x14ac:dyDescent="0.25">
      <c r="A105" s="17" t="s">
        <v>289</v>
      </c>
      <c r="B105" s="28">
        <v>1.31825379456E-3</v>
      </c>
      <c r="D105" s="29" t="s">
        <v>163</v>
      </c>
      <c r="E105" s="27" t="s">
        <v>713</v>
      </c>
    </row>
    <row r="106" spans="1:5" x14ac:dyDescent="0.25">
      <c r="A106" s="17" t="s">
        <v>292</v>
      </c>
      <c r="B106" s="28">
        <v>1.6747227E-2</v>
      </c>
      <c r="D106" s="29" t="s">
        <v>173</v>
      </c>
      <c r="E106" s="27" t="s">
        <v>713</v>
      </c>
    </row>
    <row r="107" spans="1:5" x14ac:dyDescent="0.25">
      <c r="A107" s="17" t="s">
        <v>295</v>
      </c>
      <c r="B107" s="28">
        <v>3.2250078000000001E-2</v>
      </c>
      <c r="D107" s="29" t="s">
        <v>175</v>
      </c>
      <c r="E107" s="27" t="s">
        <v>713</v>
      </c>
    </row>
    <row r="108" spans="1:5" x14ac:dyDescent="0.25">
      <c r="A108" s="17" t="s">
        <v>299</v>
      </c>
      <c r="B108" s="28">
        <v>3.4873440000000006E-2</v>
      </c>
      <c r="D108" s="29" t="s">
        <v>177</v>
      </c>
      <c r="E108" s="27" t="s">
        <v>713</v>
      </c>
    </row>
    <row r="109" spans="1:5" x14ac:dyDescent="0.25">
      <c r="A109" s="17" t="s">
        <v>300</v>
      </c>
      <c r="B109" s="28">
        <v>0.61978910399999998</v>
      </c>
      <c r="D109" s="29" t="s">
        <v>179</v>
      </c>
      <c r="E109" s="27" t="s">
        <v>713</v>
      </c>
    </row>
    <row r="110" spans="1:5" x14ac:dyDescent="0.25">
      <c r="A110" s="17" t="s">
        <v>303</v>
      </c>
      <c r="B110" s="28">
        <v>2.2947691575600002</v>
      </c>
      <c r="D110" s="29" t="s">
        <v>181</v>
      </c>
      <c r="E110" s="27" t="s">
        <v>713</v>
      </c>
    </row>
    <row r="111" spans="1:5" x14ac:dyDescent="0.25">
      <c r="A111" s="17" t="s">
        <v>307</v>
      </c>
      <c r="B111" s="28">
        <v>2.2947691575600002</v>
      </c>
      <c r="D111" s="29" t="s">
        <v>183</v>
      </c>
      <c r="E111" s="27" t="s">
        <v>713</v>
      </c>
    </row>
    <row r="112" spans="1:5" x14ac:dyDescent="0.25">
      <c r="A112" s="17" t="s">
        <v>309</v>
      </c>
      <c r="B112" s="28">
        <v>1.9833251328000001</v>
      </c>
      <c r="D112" s="29" t="s">
        <v>186</v>
      </c>
      <c r="E112" s="27" t="s">
        <v>713</v>
      </c>
    </row>
    <row r="113" spans="1:5" x14ac:dyDescent="0.25">
      <c r="A113" s="17" t="s">
        <v>310</v>
      </c>
      <c r="B113" s="28">
        <v>0.61978910399999998</v>
      </c>
      <c r="D113" s="29" t="s">
        <v>188</v>
      </c>
      <c r="E113" s="27" t="s">
        <v>713</v>
      </c>
    </row>
    <row r="114" spans="1:5" x14ac:dyDescent="0.25">
      <c r="A114" s="17" t="s">
        <v>312</v>
      </c>
      <c r="B114" s="28">
        <v>1.9833251328000001</v>
      </c>
      <c r="D114" s="29" t="s">
        <v>191</v>
      </c>
      <c r="E114" s="27" t="s">
        <v>713</v>
      </c>
    </row>
    <row r="115" spans="1:5" x14ac:dyDescent="0.25">
      <c r="A115" s="17" t="s">
        <v>313</v>
      </c>
      <c r="B115" s="28">
        <v>1.5950000000000002E-2</v>
      </c>
      <c r="D115" s="29" t="s">
        <v>192</v>
      </c>
      <c r="E115" s="27" t="s">
        <v>713</v>
      </c>
    </row>
    <row r="116" spans="1:5" x14ac:dyDescent="0.25">
      <c r="A116" s="17" t="s">
        <v>317</v>
      </c>
      <c r="B116" s="28">
        <v>1.0362594059726999</v>
      </c>
      <c r="D116" s="29" t="s">
        <v>194</v>
      </c>
      <c r="E116" s="27" t="s">
        <v>713</v>
      </c>
    </row>
    <row r="117" spans="1:5" x14ac:dyDescent="0.25">
      <c r="A117" s="17" t="s">
        <v>321</v>
      </c>
      <c r="B117" s="28">
        <v>4.9796193240923996</v>
      </c>
      <c r="D117" s="29" t="s">
        <v>197</v>
      </c>
      <c r="E117" s="27" t="s">
        <v>713</v>
      </c>
    </row>
    <row r="118" spans="1:5" x14ac:dyDescent="0.25">
      <c r="A118" s="17" t="s">
        <v>324</v>
      </c>
      <c r="B118" s="28">
        <v>0.454750000007</v>
      </c>
      <c r="D118" s="29" t="s">
        <v>199</v>
      </c>
      <c r="E118" s="27" t="s">
        <v>713</v>
      </c>
    </row>
    <row r="119" spans="1:5" x14ac:dyDescent="0.25">
      <c r="A119" s="17" t="s">
        <v>328</v>
      </c>
      <c r="B119" s="28">
        <v>0.454750000007</v>
      </c>
      <c r="D119" s="29" t="s">
        <v>202</v>
      </c>
      <c r="E119" s="27" t="s">
        <v>713</v>
      </c>
    </row>
    <row r="120" spans="1:5" x14ac:dyDescent="0.25">
      <c r="A120" s="17" t="s">
        <v>329</v>
      </c>
      <c r="B120" s="28">
        <v>1.5773813923777</v>
      </c>
      <c r="D120" s="29" t="s">
        <v>204</v>
      </c>
      <c r="E120" s="27" t="s">
        <v>713</v>
      </c>
    </row>
    <row r="121" spans="1:5" x14ac:dyDescent="0.25">
      <c r="A121" s="17" t="s">
        <v>331</v>
      </c>
      <c r="B121" s="28">
        <v>1.0627439042069999</v>
      </c>
      <c r="D121" s="29" t="s">
        <v>207</v>
      </c>
      <c r="E121" s="27" t="s">
        <v>713</v>
      </c>
    </row>
    <row r="122" spans="1:5" x14ac:dyDescent="0.25">
      <c r="A122" s="17" t="s">
        <v>335</v>
      </c>
      <c r="B122" s="28">
        <v>8.26578592161</v>
      </c>
      <c r="D122" s="29" t="s">
        <v>210</v>
      </c>
      <c r="E122" s="27" t="s">
        <v>713</v>
      </c>
    </row>
    <row r="123" spans="1:5" x14ac:dyDescent="0.25">
      <c r="A123" s="17" t="s">
        <v>336</v>
      </c>
      <c r="B123" s="28">
        <v>1.0627439042069999</v>
      </c>
      <c r="D123" s="29" t="s">
        <v>217</v>
      </c>
      <c r="E123" s="27" t="s">
        <v>713</v>
      </c>
    </row>
    <row r="124" spans="1:5" x14ac:dyDescent="0.25">
      <c r="A124" s="17" t="s">
        <v>337</v>
      </c>
      <c r="B124" s="28">
        <v>1.0627439042069999</v>
      </c>
      <c r="D124" s="29" t="s">
        <v>220</v>
      </c>
      <c r="E124" s="27" t="s">
        <v>713</v>
      </c>
    </row>
    <row r="125" spans="1:5" x14ac:dyDescent="0.25">
      <c r="A125" s="17" t="s">
        <v>338</v>
      </c>
      <c r="B125" s="28">
        <v>0.64200770399999996</v>
      </c>
      <c r="D125" s="29" t="s">
        <v>223</v>
      </c>
      <c r="E125" s="27" t="s">
        <v>713</v>
      </c>
    </row>
    <row r="126" spans="1:5" x14ac:dyDescent="0.25">
      <c r="A126" s="17" t="s">
        <v>342</v>
      </c>
      <c r="B126" s="28">
        <v>1.2412149800000001</v>
      </c>
      <c r="D126" s="29" t="s">
        <v>232</v>
      </c>
      <c r="E126" s="27" t="s">
        <v>713</v>
      </c>
    </row>
    <row r="127" spans="1:5" x14ac:dyDescent="0.25">
      <c r="A127" s="17" t="s">
        <v>343</v>
      </c>
      <c r="B127" s="28">
        <v>4.9691399199999999</v>
      </c>
      <c r="D127" s="29" t="s">
        <v>244</v>
      </c>
      <c r="E127" s="27" t="s">
        <v>713</v>
      </c>
    </row>
    <row r="128" spans="1:5" x14ac:dyDescent="0.25">
      <c r="A128" s="17" t="s">
        <v>344</v>
      </c>
      <c r="B128" s="28">
        <v>0.64200770399999996</v>
      </c>
      <c r="D128" s="29" t="s">
        <v>246</v>
      </c>
      <c r="E128" s="27" t="s">
        <v>713</v>
      </c>
    </row>
    <row r="129" spans="1:5" x14ac:dyDescent="0.25">
      <c r="A129" s="17" t="s">
        <v>345</v>
      </c>
      <c r="B129" s="28">
        <v>1.1195664352620001</v>
      </c>
      <c r="D129" s="29" t="s">
        <v>249</v>
      </c>
      <c r="E129" s="27" t="s">
        <v>713</v>
      </c>
    </row>
    <row r="130" spans="1:5" x14ac:dyDescent="0.25">
      <c r="A130" s="17" t="s">
        <v>349</v>
      </c>
      <c r="B130" s="28">
        <v>8.4840489503240004</v>
      </c>
      <c r="D130" s="29" t="s">
        <v>252</v>
      </c>
      <c r="E130" s="27" t="s">
        <v>713</v>
      </c>
    </row>
    <row r="131" spans="1:5" x14ac:dyDescent="0.25">
      <c r="A131" s="17" t="s">
        <v>352</v>
      </c>
      <c r="B131" s="28">
        <v>1.1178104452599</v>
      </c>
      <c r="D131" s="29" t="s">
        <v>271</v>
      </c>
      <c r="E131" s="27" t="s">
        <v>713</v>
      </c>
    </row>
    <row r="132" spans="1:5" x14ac:dyDescent="0.25">
      <c r="A132" s="17" t="s">
        <v>356</v>
      </c>
      <c r="B132" s="28">
        <v>1.1178104452599</v>
      </c>
      <c r="D132" s="29" t="s">
        <v>273</v>
      </c>
      <c r="E132" s="27" t="s">
        <v>713</v>
      </c>
    </row>
    <row r="133" spans="1:5" x14ac:dyDescent="0.25">
      <c r="A133" s="17" t="s">
        <v>357</v>
      </c>
      <c r="B133" s="28">
        <v>3.6163893454900002E-2</v>
      </c>
      <c r="D133" s="29" t="s">
        <v>276</v>
      </c>
      <c r="E133" s="27" t="s">
        <v>713</v>
      </c>
    </row>
    <row r="134" spans="1:5" x14ac:dyDescent="0.25">
      <c r="A134" s="17" t="s">
        <v>361</v>
      </c>
      <c r="B134" s="28">
        <v>4.6628771350000001E-3</v>
      </c>
      <c r="D134" s="29" t="s">
        <v>278</v>
      </c>
      <c r="E134" s="27" t="s">
        <v>713</v>
      </c>
    </row>
    <row r="135" spans="1:5" x14ac:dyDescent="0.25">
      <c r="A135" s="17" t="s">
        <v>365</v>
      </c>
      <c r="B135" s="28">
        <v>2.3314385675E-3</v>
      </c>
      <c r="D135" s="29" t="s">
        <v>281</v>
      </c>
      <c r="E135" s="27" t="s">
        <v>713</v>
      </c>
    </row>
    <row r="136" spans="1:5" x14ac:dyDescent="0.25">
      <c r="A136" s="17" t="s">
        <v>368</v>
      </c>
      <c r="B136" s="28">
        <v>2.6410890000000001E-5</v>
      </c>
      <c r="D136" s="29" t="s">
        <v>284</v>
      </c>
      <c r="E136" s="27" t="s">
        <v>713</v>
      </c>
    </row>
    <row r="137" spans="1:5" x14ac:dyDescent="0.25">
      <c r="A137" s="17" t="s">
        <v>371</v>
      </c>
      <c r="B137" s="28">
        <v>2.6410890000000001E-5</v>
      </c>
      <c r="D137" s="29" t="s">
        <v>287</v>
      </c>
      <c r="E137" s="27" t="s">
        <v>713</v>
      </c>
    </row>
    <row r="138" spans="1:5" x14ac:dyDescent="0.25">
      <c r="A138" s="17" t="s">
        <v>372</v>
      </c>
      <c r="B138" s="28">
        <v>4.2349157639999996E-2</v>
      </c>
      <c r="D138" s="29" t="s">
        <v>289</v>
      </c>
      <c r="E138" s="27" t="s">
        <v>713</v>
      </c>
    </row>
    <row r="139" spans="1:5" x14ac:dyDescent="0.25">
      <c r="A139" s="17" t="s">
        <v>376</v>
      </c>
      <c r="B139" s="28">
        <v>2.3431391827200002E-2</v>
      </c>
      <c r="D139" s="29" t="s">
        <v>292</v>
      </c>
      <c r="E139" s="27" t="s">
        <v>713</v>
      </c>
    </row>
    <row r="140" spans="1:5" x14ac:dyDescent="0.25">
      <c r="A140" s="17" t="s">
        <v>379</v>
      </c>
      <c r="B140" s="28">
        <v>1.9933753349760002</v>
      </c>
      <c r="D140" s="29" t="s">
        <v>295</v>
      </c>
      <c r="E140" s="27" t="s">
        <v>713</v>
      </c>
    </row>
    <row r="141" spans="1:5" x14ac:dyDescent="0.25">
      <c r="A141" s="17" t="s">
        <v>382</v>
      </c>
      <c r="B141" s="28">
        <v>0.61983063900000002</v>
      </c>
      <c r="D141" s="29" t="s">
        <v>299</v>
      </c>
      <c r="E141" s="27" t="s">
        <v>713</v>
      </c>
    </row>
    <row r="142" spans="1:5" x14ac:dyDescent="0.25">
      <c r="A142" s="17" t="s">
        <v>385</v>
      </c>
      <c r="B142" s="28">
        <v>1.9834580447999999</v>
      </c>
      <c r="D142" s="29" t="s">
        <v>300</v>
      </c>
      <c r="E142" s="27" t="s">
        <v>713</v>
      </c>
    </row>
    <row r="143" spans="1:5" x14ac:dyDescent="0.25">
      <c r="A143" s="17" t="s">
        <v>387</v>
      </c>
      <c r="B143" s="28">
        <v>0.61983063900000002</v>
      </c>
      <c r="D143" s="29" t="s">
        <v>303</v>
      </c>
      <c r="E143" s="27" t="s">
        <v>713</v>
      </c>
    </row>
    <row r="144" spans="1:5" x14ac:dyDescent="0.25">
      <c r="A144" s="17" t="s">
        <v>388</v>
      </c>
      <c r="B144" s="28">
        <v>5.2046693099999999E-3</v>
      </c>
      <c r="D144" s="29" t="s">
        <v>307</v>
      </c>
      <c r="E144" s="27" t="s">
        <v>713</v>
      </c>
    </row>
    <row r="145" spans="1:5" x14ac:dyDescent="0.25">
      <c r="A145" s="17" t="s">
        <v>391</v>
      </c>
      <c r="B145" s="28">
        <v>1.0362594059726999</v>
      </c>
      <c r="D145" s="29" t="s">
        <v>309</v>
      </c>
      <c r="E145" s="27" t="s">
        <v>713</v>
      </c>
    </row>
    <row r="146" spans="1:5" x14ac:dyDescent="0.25">
      <c r="A146" s="17" t="s">
        <v>392</v>
      </c>
      <c r="B146" s="28">
        <v>3.9465682591373996</v>
      </c>
      <c r="D146" s="29" t="s">
        <v>310</v>
      </c>
      <c r="E146" s="27" t="s">
        <v>713</v>
      </c>
    </row>
    <row r="147" spans="1:5" x14ac:dyDescent="0.25">
      <c r="A147" s="17" t="s">
        <v>393</v>
      </c>
      <c r="B147" s="28">
        <v>0.64013681580000004</v>
      </c>
      <c r="D147" s="29" t="s">
        <v>312</v>
      </c>
      <c r="E147" s="27" t="s">
        <v>713</v>
      </c>
    </row>
    <row r="148" spans="1:5" x14ac:dyDescent="0.25">
      <c r="A148" s="17" t="s">
        <v>397</v>
      </c>
      <c r="B148" s="28">
        <v>0.64013681580000004</v>
      </c>
      <c r="D148" s="29" t="s">
        <v>313</v>
      </c>
      <c r="E148" s="27" t="s">
        <v>713</v>
      </c>
    </row>
    <row r="149" spans="1:5" x14ac:dyDescent="0.25">
      <c r="A149" s="17" t="s">
        <v>398</v>
      </c>
      <c r="B149" s="28">
        <v>3.4992925988999999</v>
      </c>
      <c r="D149" s="29" t="s">
        <v>317</v>
      </c>
      <c r="E149" s="27" t="s">
        <v>713</v>
      </c>
    </row>
    <row r="150" spans="1:5" x14ac:dyDescent="0.25">
      <c r="A150" s="17" t="s">
        <v>399</v>
      </c>
      <c r="B150" s="28">
        <v>7.1373123220000003E-3</v>
      </c>
      <c r="D150" s="29" t="s">
        <v>321</v>
      </c>
      <c r="E150" s="27" t="s">
        <v>713</v>
      </c>
    </row>
    <row r="151" spans="1:5" x14ac:dyDescent="0.25">
      <c r="A151" s="17" t="s">
        <v>402</v>
      </c>
      <c r="B151" s="28">
        <v>0.18342857141999999</v>
      </c>
      <c r="D151" s="29" t="s">
        <v>324</v>
      </c>
      <c r="E151" s="27" t="s">
        <v>713</v>
      </c>
    </row>
    <row r="152" spans="1:5" x14ac:dyDescent="0.25">
      <c r="A152" s="17" t="s">
        <v>405</v>
      </c>
      <c r="B152" s="28">
        <v>1.5285714285000001</v>
      </c>
      <c r="D152" s="29" t="s">
        <v>328</v>
      </c>
      <c r="E152" s="27" t="s">
        <v>713</v>
      </c>
    </row>
    <row r="153" spans="1:5" x14ac:dyDescent="0.25">
      <c r="A153" s="17" t="s">
        <v>407</v>
      </c>
      <c r="B153" s="28">
        <v>0.61978910399999998</v>
      </c>
      <c r="D153" s="29" t="s">
        <v>329</v>
      </c>
      <c r="E153" s="27" t="s">
        <v>713</v>
      </c>
    </row>
    <row r="154" spans="1:5" x14ac:dyDescent="0.25">
      <c r="A154" s="17" t="s">
        <v>409</v>
      </c>
      <c r="B154" s="28">
        <v>7.1373123220000003E-3</v>
      </c>
      <c r="D154" s="29" t="s">
        <v>331</v>
      </c>
      <c r="E154" s="27" t="s">
        <v>713</v>
      </c>
    </row>
    <row r="155" spans="1:5" x14ac:dyDescent="0.25">
      <c r="A155" s="17" t="s">
        <v>412</v>
      </c>
      <c r="B155" s="28">
        <v>1.6496850696760001E-2</v>
      </c>
      <c r="D155" s="29" t="s">
        <v>335</v>
      </c>
      <c r="E155" s="27" t="s">
        <v>713</v>
      </c>
    </row>
    <row r="156" spans="1:5" x14ac:dyDescent="0.25">
      <c r="A156" s="17" t="s">
        <v>415</v>
      </c>
      <c r="B156" s="28">
        <v>3.8873277035999998E-3</v>
      </c>
      <c r="D156" s="29" t="s">
        <v>336</v>
      </c>
      <c r="E156" s="27" t="s">
        <v>713</v>
      </c>
    </row>
    <row r="157" spans="1:5" x14ac:dyDescent="0.25">
      <c r="A157" s="17" t="s">
        <v>419</v>
      </c>
      <c r="B157" s="28">
        <v>4.6380834162000001E-3</v>
      </c>
      <c r="D157" s="29" t="s">
        <v>337</v>
      </c>
      <c r="E157" s="27" t="s">
        <v>713</v>
      </c>
    </row>
    <row r="158" spans="1:5" x14ac:dyDescent="0.25">
      <c r="A158" s="17" t="s">
        <v>422</v>
      </c>
      <c r="B158" s="28">
        <v>9.9357116637499993E-3</v>
      </c>
      <c r="D158" s="29" t="s">
        <v>338</v>
      </c>
      <c r="E158" s="27" t="s">
        <v>713</v>
      </c>
    </row>
    <row r="159" spans="1:5" x14ac:dyDescent="0.25">
      <c r="A159" s="17" t="s">
        <v>426</v>
      </c>
      <c r="B159" s="28">
        <v>3.2434375000600004E-3</v>
      </c>
      <c r="D159" s="29" t="s">
        <v>342</v>
      </c>
      <c r="E159" s="27" t="s">
        <v>713</v>
      </c>
    </row>
    <row r="160" spans="1:5" x14ac:dyDescent="0.25">
      <c r="A160" s="17" t="s">
        <v>429</v>
      </c>
      <c r="B160" s="28">
        <v>3.361319135</v>
      </c>
      <c r="D160" s="29" t="s">
        <v>343</v>
      </c>
      <c r="E160" s="27" t="s">
        <v>713</v>
      </c>
    </row>
    <row r="161" spans="1:5" x14ac:dyDescent="0.25">
      <c r="A161" s="17" t="s">
        <v>432</v>
      </c>
      <c r="B161" s="28">
        <v>4.4174178449999995E-3</v>
      </c>
      <c r="D161" s="29" t="s">
        <v>344</v>
      </c>
      <c r="E161" s="27" t="s">
        <v>713</v>
      </c>
    </row>
    <row r="162" spans="1:5" x14ac:dyDescent="0.25">
      <c r="A162" s="17" t="s">
        <v>434</v>
      </c>
      <c r="B162" s="28">
        <v>1.2941279290500001E-2</v>
      </c>
      <c r="D162" s="29" t="s">
        <v>345</v>
      </c>
      <c r="E162" s="27" t="s">
        <v>713</v>
      </c>
    </row>
    <row r="163" spans="1:5" x14ac:dyDescent="0.25">
      <c r="A163" s="17" t="s">
        <v>437</v>
      </c>
      <c r="B163" s="28">
        <v>1.2948039331249999E-2</v>
      </c>
      <c r="D163" s="29" t="s">
        <v>349</v>
      </c>
      <c r="E163" s="27" t="s">
        <v>713</v>
      </c>
    </row>
    <row r="164" spans="1:5" x14ac:dyDescent="0.25">
      <c r="A164" s="17" t="s">
        <v>440</v>
      </c>
      <c r="B164" s="28">
        <v>31.108197349999998</v>
      </c>
      <c r="D164" s="29" t="s">
        <v>352</v>
      </c>
      <c r="E164" s="27" t="s">
        <v>713</v>
      </c>
    </row>
    <row r="165" spans="1:5" x14ac:dyDescent="0.25">
      <c r="A165" s="17" t="s">
        <v>443</v>
      </c>
      <c r="B165" s="28">
        <v>1.2948039331249999E-2</v>
      </c>
      <c r="D165" s="29" t="s">
        <v>356</v>
      </c>
      <c r="E165" s="27" t="s">
        <v>713</v>
      </c>
    </row>
    <row r="166" spans="1:5" x14ac:dyDescent="0.25">
      <c r="A166" s="17" t="s">
        <v>446</v>
      </c>
      <c r="B166" s="28">
        <v>1.2941279290500001E-2</v>
      </c>
      <c r="D166" s="29" t="s">
        <v>357</v>
      </c>
      <c r="E166" s="27" t="s">
        <v>713</v>
      </c>
    </row>
    <row r="167" spans="1:5" x14ac:dyDescent="0.25">
      <c r="A167" s="17" t="s">
        <v>449</v>
      </c>
      <c r="B167" s="28">
        <v>31.108197349999998</v>
      </c>
      <c r="D167" s="29" t="s">
        <v>361</v>
      </c>
      <c r="E167" s="27" t="s">
        <v>713</v>
      </c>
    </row>
    <row r="168" spans="1:5" x14ac:dyDescent="0.25">
      <c r="A168" s="17" t="s">
        <v>452</v>
      </c>
      <c r="B168" s="28">
        <v>1.9834580447999999</v>
      </c>
      <c r="D168" s="29" t="s">
        <v>365</v>
      </c>
      <c r="E168" s="27" t="s">
        <v>713</v>
      </c>
    </row>
    <row r="169" spans="1:5" x14ac:dyDescent="0.25">
      <c r="A169" s="17" t="s">
        <v>454</v>
      </c>
      <c r="B169" s="28">
        <v>7.4222090429000001E-4</v>
      </c>
      <c r="D169" s="29" t="s">
        <v>372</v>
      </c>
      <c r="E169" s="27" t="s">
        <v>713</v>
      </c>
    </row>
    <row r="170" spans="1:5" x14ac:dyDescent="0.25">
      <c r="A170" s="17" t="s">
        <v>458</v>
      </c>
      <c r="B170" s="28">
        <v>7.4222090429000001E-4</v>
      </c>
      <c r="D170" s="29" t="s">
        <v>376</v>
      </c>
      <c r="E170" s="27" t="s">
        <v>713</v>
      </c>
    </row>
    <row r="171" spans="1:5" x14ac:dyDescent="0.25">
      <c r="A171" s="17" t="s">
        <v>460</v>
      </c>
      <c r="B171" s="28">
        <v>7.4222090429000001E-4</v>
      </c>
      <c r="D171" s="29" t="s">
        <v>379</v>
      </c>
      <c r="E171" s="27" t="s">
        <v>713</v>
      </c>
    </row>
    <row r="172" spans="1:5" x14ac:dyDescent="0.25">
      <c r="A172" s="17" t="s">
        <v>462</v>
      </c>
      <c r="B172" s="28">
        <v>7.4222090429000001E-4</v>
      </c>
      <c r="D172" s="29" t="s">
        <v>382</v>
      </c>
      <c r="E172" s="27" t="s">
        <v>713</v>
      </c>
    </row>
    <row r="173" spans="1:5" x14ac:dyDescent="0.25">
      <c r="A173" s="17" t="s">
        <v>464</v>
      </c>
      <c r="B173" s="28">
        <v>5.0000000000000004E-6</v>
      </c>
      <c r="D173" s="29" t="s">
        <v>385</v>
      </c>
      <c r="E173" s="27" t="s">
        <v>713</v>
      </c>
    </row>
    <row r="174" spans="1:5" x14ac:dyDescent="0.25">
      <c r="A174" s="17" t="s">
        <v>466</v>
      </c>
      <c r="B174" s="28">
        <v>1.1912161712700001E-3</v>
      </c>
      <c r="D174" s="29" t="s">
        <v>387</v>
      </c>
      <c r="E174" s="27" t="s">
        <v>713</v>
      </c>
    </row>
    <row r="175" spans="1:5" x14ac:dyDescent="0.25">
      <c r="A175" s="17" t="s">
        <v>470</v>
      </c>
      <c r="B175" s="28">
        <v>1.1912161712700001E-3</v>
      </c>
      <c r="D175" s="29" t="s">
        <v>388</v>
      </c>
      <c r="E175" s="27" t="s">
        <v>713</v>
      </c>
    </row>
    <row r="176" spans="1:5" x14ac:dyDescent="0.25">
      <c r="A176" s="17" t="s">
        <v>472</v>
      </c>
      <c r="B176" s="28">
        <v>1.6496850696760001E-2</v>
      </c>
      <c r="D176" s="29" t="s">
        <v>391</v>
      </c>
      <c r="E176" s="27" t="s">
        <v>713</v>
      </c>
    </row>
    <row r="177" spans="1:5" x14ac:dyDescent="0.25">
      <c r="A177" s="17" t="s">
        <v>473</v>
      </c>
      <c r="B177" s="28">
        <v>3.8873277035999998E-3</v>
      </c>
      <c r="D177" s="29" t="s">
        <v>392</v>
      </c>
      <c r="E177" s="27" t="s">
        <v>713</v>
      </c>
    </row>
    <row r="178" spans="1:5" x14ac:dyDescent="0.25">
      <c r="A178" s="17" t="s">
        <v>474</v>
      </c>
      <c r="B178" s="28">
        <v>2.6176727421000001E-3</v>
      </c>
      <c r="D178" s="29" t="s">
        <v>393</v>
      </c>
      <c r="E178" s="27" t="s">
        <v>713</v>
      </c>
    </row>
    <row r="179" spans="1:5" x14ac:dyDescent="0.25">
      <c r="A179" s="17" t="s">
        <v>478</v>
      </c>
      <c r="B179" s="28">
        <v>0.18</v>
      </c>
      <c r="D179" s="29" t="s">
        <v>397</v>
      </c>
      <c r="E179" s="27" t="s">
        <v>713</v>
      </c>
    </row>
    <row r="180" spans="1:5" x14ac:dyDescent="0.25">
      <c r="A180" s="17" t="s">
        <v>479</v>
      </c>
      <c r="B180" s="28">
        <v>1.3430458425000001E-3</v>
      </c>
      <c r="D180" s="29" t="s">
        <v>398</v>
      </c>
      <c r="E180" s="27" t="s">
        <v>713</v>
      </c>
    </row>
    <row r="181" spans="1:5" x14ac:dyDescent="0.25">
      <c r="A181" s="17" t="s">
        <v>481</v>
      </c>
      <c r="B181" s="28">
        <v>2.3331148012499998</v>
      </c>
      <c r="D181" s="29" t="s">
        <v>399</v>
      </c>
      <c r="E181" s="27" t="s">
        <v>713</v>
      </c>
    </row>
    <row r="182" spans="1:5" x14ac:dyDescent="0.25">
      <c r="A182" s="17" t="s">
        <v>483</v>
      </c>
      <c r="B182" s="28">
        <v>31.108197349999998</v>
      </c>
      <c r="D182" s="29" t="s">
        <v>402</v>
      </c>
      <c r="E182" s="27" t="s">
        <v>713</v>
      </c>
    </row>
    <row r="183" spans="1:5" x14ac:dyDescent="0.25">
      <c r="A183" s="17" t="s">
        <v>485</v>
      </c>
      <c r="B183" s="28">
        <v>2</v>
      </c>
      <c r="D183" s="29" t="s">
        <v>405</v>
      </c>
      <c r="E183" s="27" t="s">
        <v>713</v>
      </c>
    </row>
    <row r="184" spans="1:5" x14ac:dyDescent="0.25">
      <c r="A184" s="17" t="s">
        <v>487</v>
      </c>
      <c r="B184" s="28">
        <v>2.0000000000000001E-4</v>
      </c>
      <c r="D184" s="29" t="s">
        <v>407</v>
      </c>
      <c r="E184" s="27" t="s">
        <v>713</v>
      </c>
    </row>
    <row r="185" spans="1:5" x14ac:dyDescent="0.25">
      <c r="A185" s="17" t="s">
        <v>490</v>
      </c>
      <c r="B185" s="28">
        <v>1.5177047970000002</v>
      </c>
      <c r="D185" s="29" t="s">
        <v>409</v>
      </c>
      <c r="E185" s="27" t="s">
        <v>713</v>
      </c>
    </row>
    <row r="186" spans="1:5" x14ac:dyDescent="0.25">
      <c r="A186" s="17" t="s">
        <v>493</v>
      </c>
      <c r="B186" s="28">
        <v>0.01</v>
      </c>
      <c r="D186" s="29" t="s">
        <v>412</v>
      </c>
      <c r="E186" s="27" t="s">
        <v>713</v>
      </c>
    </row>
    <row r="187" spans="1:5" x14ac:dyDescent="0.25">
      <c r="A187" s="17" t="s">
        <v>495</v>
      </c>
      <c r="B187" s="28">
        <v>0.01</v>
      </c>
      <c r="D187" s="29" t="s">
        <v>415</v>
      </c>
      <c r="E187" s="27" t="s">
        <v>713</v>
      </c>
    </row>
    <row r="188" spans="1:5" x14ac:dyDescent="0.25">
      <c r="A188" s="17" t="s">
        <v>497</v>
      </c>
      <c r="B188" s="28">
        <v>6.1713749999999996E-7</v>
      </c>
      <c r="D188" s="29" t="s">
        <v>419</v>
      </c>
      <c r="E188" s="27" t="s">
        <v>713</v>
      </c>
    </row>
    <row r="189" spans="1:5" x14ac:dyDescent="0.25">
      <c r="A189" s="17" t="s">
        <v>500</v>
      </c>
      <c r="B189" s="28">
        <v>0.01</v>
      </c>
      <c r="D189" s="29" t="s">
        <v>422</v>
      </c>
      <c r="E189" s="27" t="s">
        <v>713</v>
      </c>
    </row>
    <row r="190" spans="1:5" x14ac:dyDescent="0.25">
      <c r="A190" s="17" t="s">
        <v>502</v>
      </c>
      <c r="B190" s="28">
        <v>0.01</v>
      </c>
      <c r="D190" s="29" t="s">
        <v>426</v>
      </c>
      <c r="E190" s="27" t="s">
        <v>713</v>
      </c>
    </row>
    <row r="191" spans="1:5" x14ac:dyDescent="0.25">
      <c r="A191" s="17" t="s">
        <v>504</v>
      </c>
      <c r="B191" s="28">
        <v>4.9902379324999998E-3</v>
      </c>
      <c r="D191" s="29" t="s">
        <v>432</v>
      </c>
      <c r="E191" s="27" t="s">
        <v>713</v>
      </c>
    </row>
    <row r="192" spans="1:5" x14ac:dyDescent="0.25">
      <c r="A192" s="17" t="s">
        <v>505</v>
      </c>
      <c r="B192" s="28">
        <v>4.4912138805000001E-3</v>
      </c>
      <c r="D192" s="29" t="s">
        <v>434</v>
      </c>
      <c r="E192" s="27" t="s">
        <v>713</v>
      </c>
    </row>
    <row r="193" spans="1:5" x14ac:dyDescent="0.25">
      <c r="A193" s="17" t="s">
        <v>507</v>
      </c>
      <c r="B193" s="28">
        <v>7.4626499999999995E-3</v>
      </c>
      <c r="D193" s="29" t="s">
        <v>437</v>
      </c>
      <c r="E193" s="27" t="s">
        <v>713</v>
      </c>
    </row>
    <row r="194" spans="1:5" x14ac:dyDescent="0.25">
      <c r="A194" s="17" t="s">
        <v>510</v>
      </c>
      <c r="B194" s="28">
        <v>0.1323734486</v>
      </c>
      <c r="D194" s="29" t="s">
        <v>443</v>
      </c>
      <c r="E194" s="27" t="s">
        <v>713</v>
      </c>
    </row>
    <row r="195" spans="1:5" x14ac:dyDescent="0.25">
      <c r="A195" s="17" t="s">
        <v>512</v>
      </c>
      <c r="B195" s="28">
        <v>6.189225E-7</v>
      </c>
      <c r="D195" s="29" t="s">
        <v>446</v>
      </c>
      <c r="E195" s="27" t="s">
        <v>713</v>
      </c>
    </row>
    <row r="196" spans="1:5" x14ac:dyDescent="0.25">
      <c r="A196" s="17" t="s">
        <v>515</v>
      </c>
      <c r="B196" s="28">
        <v>5.0055000000000004E-3</v>
      </c>
      <c r="D196" s="29" t="s">
        <v>452</v>
      </c>
      <c r="E196" s="27" t="s">
        <v>713</v>
      </c>
    </row>
    <row r="197" spans="1:5" x14ac:dyDescent="0.25">
      <c r="A197" s="17" t="s">
        <v>517</v>
      </c>
      <c r="B197" s="28">
        <v>0.13568278481500001</v>
      </c>
      <c r="D197" s="29" t="s">
        <v>454</v>
      </c>
      <c r="E197" s="27" t="s">
        <v>713</v>
      </c>
    </row>
    <row r="198" spans="1:5" x14ac:dyDescent="0.25">
      <c r="A198" s="17" t="s">
        <v>519</v>
      </c>
      <c r="B198" s="28">
        <v>1.1261410503000001E-2</v>
      </c>
      <c r="D198" s="29" t="s">
        <v>458</v>
      </c>
      <c r="E198" s="27" t="s">
        <v>713</v>
      </c>
    </row>
    <row r="199" spans="1:5" x14ac:dyDescent="0.25">
      <c r="A199" s="17" t="s">
        <v>522</v>
      </c>
      <c r="B199" s="28">
        <v>0.13568278481500001</v>
      </c>
      <c r="D199" s="29" t="s">
        <v>460</v>
      </c>
      <c r="E199" s="27" t="s">
        <v>713</v>
      </c>
    </row>
    <row r="200" spans="1:5" x14ac:dyDescent="0.25">
      <c r="A200" s="17" t="s">
        <v>524</v>
      </c>
      <c r="B200" s="28">
        <v>0.30285714287999999</v>
      </c>
      <c r="D200" s="29" t="s">
        <v>462</v>
      </c>
      <c r="E200" s="27" t="s">
        <v>713</v>
      </c>
    </row>
    <row r="201" spans="1:5" x14ac:dyDescent="0.25">
      <c r="A201" s="17" t="s">
        <v>527</v>
      </c>
      <c r="B201" s="28">
        <v>7.4035230904999994E-3</v>
      </c>
      <c r="D201" s="29" t="s">
        <v>464</v>
      </c>
      <c r="E201" s="27" t="s">
        <v>713</v>
      </c>
    </row>
    <row r="202" spans="1:5" x14ac:dyDescent="0.25">
      <c r="A202" s="17" t="s">
        <v>530</v>
      </c>
      <c r="B202" s="28">
        <v>3.7444499735999996E-3</v>
      </c>
      <c r="D202" s="29" t="s">
        <v>466</v>
      </c>
      <c r="E202" s="27" t="s">
        <v>713</v>
      </c>
    </row>
    <row r="203" spans="1:5" x14ac:dyDescent="0.25">
      <c r="A203" s="17" t="s">
        <v>533</v>
      </c>
      <c r="B203" s="28">
        <v>7.4730000000000005E-2</v>
      </c>
      <c r="D203" s="29" t="s">
        <v>470</v>
      </c>
      <c r="E203" s="27" t="s">
        <v>713</v>
      </c>
    </row>
    <row r="204" spans="1:5" x14ac:dyDescent="0.25">
      <c r="A204" s="17" t="s">
        <v>535</v>
      </c>
      <c r="B204" s="28">
        <v>31.182367999999997</v>
      </c>
      <c r="D204" s="29" t="s">
        <v>472</v>
      </c>
      <c r="E204" s="27" t="s">
        <v>713</v>
      </c>
    </row>
    <row r="205" spans="1:5" x14ac:dyDescent="0.25">
      <c r="A205" s="17" t="s">
        <v>539</v>
      </c>
      <c r="B205" s="28">
        <v>4.6542947108000002E-3</v>
      </c>
      <c r="D205" s="29" t="s">
        <v>473</v>
      </c>
      <c r="E205" s="27" t="s">
        <v>713</v>
      </c>
    </row>
    <row r="206" spans="1:5" x14ac:dyDescent="0.25">
      <c r="A206" s="17" t="s">
        <v>541</v>
      </c>
      <c r="B206" s="28">
        <v>0.12396612779999999</v>
      </c>
      <c r="D206" s="29" t="s">
        <v>474</v>
      </c>
      <c r="E206" s="27" t="s">
        <v>713</v>
      </c>
    </row>
    <row r="207" spans="1:5" x14ac:dyDescent="0.25">
      <c r="A207" s="17" t="s">
        <v>543</v>
      </c>
      <c r="B207" s="28">
        <v>9.9</v>
      </c>
      <c r="D207" s="29" t="s">
        <v>479</v>
      </c>
      <c r="E207" s="27" t="s">
        <v>713</v>
      </c>
    </row>
    <row r="208" spans="1:5" x14ac:dyDescent="0.25">
      <c r="A208" s="17" t="s">
        <v>544</v>
      </c>
      <c r="B208" s="28">
        <v>9.9</v>
      </c>
      <c r="D208" s="29" t="s">
        <v>485</v>
      </c>
      <c r="E208" s="27" t="s">
        <v>713</v>
      </c>
    </row>
    <row r="209" spans="1:5" x14ac:dyDescent="0.25">
      <c r="A209" s="17" t="s">
        <v>545</v>
      </c>
      <c r="B209" s="28">
        <v>0.6995319081000001</v>
      </c>
      <c r="D209" s="29" t="s">
        <v>490</v>
      </c>
      <c r="E209" s="27" t="s">
        <v>713</v>
      </c>
    </row>
    <row r="210" spans="1:5" x14ac:dyDescent="0.25">
      <c r="A210" s="17" t="s">
        <v>547</v>
      </c>
      <c r="B210" s="28">
        <v>5.5962552648000008</v>
      </c>
      <c r="D210" s="29" t="s">
        <v>493</v>
      </c>
      <c r="E210" s="27" t="s">
        <v>713</v>
      </c>
    </row>
    <row r="211" spans="1:5" x14ac:dyDescent="0.25">
      <c r="A211" s="17" t="s">
        <v>548</v>
      </c>
      <c r="B211" s="28">
        <v>0.6995319081000001</v>
      </c>
      <c r="D211" s="29" t="s">
        <v>495</v>
      </c>
      <c r="E211" s="27" t="s">
        <v>713</v>
      </c>
    </row>
    <row r="212" spans="1:5" x14ac:dyDescent="0.25">
      <c r="A212" s="17" t="s">
        <v>550</v>
      </c>
      <c r="B212" s="28">
        <v>5.5962552648000008</v>
      </c>
      <c r="D212" s="29" t="s">
        <v>497</v>
      </c>
      <c r="E212" s="27" t="s">
        <v>713</v>
      </c>
    </row>
    <row r="213" spans="1:5" x14ac:dyDescent="0.25">
      <c r="A213" s="17" t="s">
        <v>381</v>
      </c>
      <c r="B213" s="28">
        <v>1.9933753349760002</v>
      </c>
      <c r="D213" s="29" t="s">
        <v>500</v>
      </c>
      <c r="E213" s="27" t="s">
        <v>713</v>
      </c>
    </row>
    <row r="214" spans="1:5" x14ac:dyDescent="0.25">
      <c r="A214" s="17" t="s">
        <v>553</v>
      </c>
      <c r="B214" s="28">
        <v>6.3805169999999994E-2</v>
      </c>
      <c r="D214" s="29" t="s">
        <v>502</v>
      </c>
      <c r="E214" s="27" t="s">
        <v>713</v>
      </c>
    </row>
    <row r="215" spans="1:5" x14ac:dyDescent="0.25">
      <c r="A215" s="17" t="s">
        <v>555</v>
      </c>
      <c r="B215" s="28">
        <v>0.12761033999999999</v>
      </c>
      <c r="D215" s="29" t="s">
        <v>504</v>
      </c>
      <c r="E215" s="27" t="s">
        <v>713</v>
      </c>
    </row>
    <row r="216" spans="1:5" x14ac:dyDescent="0.25">
      <c r="A216" s="17" t="s">
        <v>556</v>
      </c>
      <c r="B216" s="28">
        <v>0.12761033999999999</v>
      </c>
      <c r="D216" s="29" t="s">
        <v>505</v>
      </c>
      <c r="E216" s="27" t="s">
        <v>713</v>
      </c>
    </row>
    <row r="217" spans="1:5" x14ac:dyDescent="0.25">
      <c r="A217" s="17" t="s">
        <v>558</v>
      </c>
      <c r="B217" s="28">
        <v>0.12761033999999999</v>
      </c>
      <c r="D217" s="29" t="s">
        <v>512</v>
      </c>
      <c r="E217" s="27" t="s">
        <v>713</v>
      </c>
    </row>
    <row r="218" spans="1:5" x14ac:dyDescent="0.25">
      <c r="A218" s="17" t="s">
        <v>560</v>
      </c>
      <c r="B218" s="28">
        <v>0.12761033999999999</v>
      </c>
      <c r="D218" s="29" t="s">
        <v>515</v>
      </c>
      <c r="E218" s="27" t="s">
        <v>713</v>
      </c>
    </row>
    <row r="219" spans="1:5" x14ac:dyDescent="0.25">
      <c r="A219" s="17" t="s">
        <v>562</v>
      </c>
      <c r="B219" s="28">
        <v>0.12761033999999999</v>
      </c>
      <c r="D219" s="29" t="s">
        <v>519</v>
      </c>
      <c r="E219" s="27" t="s">
        <v>713</v>
      </c>
    </row>
    <row r="220" spans="1:5" x14ac:dyDescent="0.25">
      <c r="A220" s="17" t="s">
        <v>564</v>
      </c>
      <c r="B220" s="28">
        <v>0.12761033999999999</v>
      </c>
      <c r="D220" s="29" t="s">
        <v>527</v>
      </c>
      <c r="E220" s="27" t="s">
        <v>713</v>
      </c>
    </row>
    <row r="221" spans="1:5" x14ac:dyDescent="0.25">
      <c r="A221" s="17" t="s">
        <v>566</v>
      </c>
      <c r="B221" s="28">
        <v>0.12761033999999999</v>
      </c>
      <c r="D221" s="29" t="s">
        <v>530</v>
      </c>
      <c r="E221" s="27" t="s">
        <v>713</v>
      </c>
    </row>
    <row r="222" spans="1:5" x14ac:dyDescent="0.25">
      <c r="A222" s="17" t="s">
        <v>568</v>
      </c>
      <c r="B222" s="28">
        <v>1.6E-2</v>
      </c>
      <c r="D222" s="29" t="s">
        <v>535</v>
      </c>
      <c r="E222" s="27" t="s">
        <v>713</v>
      </c>
    </row>
    <row r="223" spans="1:5" x14ac:dyDescent="0.25">
      <c r="A223" s="17" t="s">
        <v>571</v>
      </c>
      <c r="B223" s="28">
        <v>3.2000000000000001E-2</v>
      </c>
      <c r="D223" s="29" t="s">
        <v>539</v>
      </c>
      <c r="E223" s="27" t="s">
        <v>713</v>
      </c>
    </row>
    <row r="224" spans="1:5" x14ac:dyDescent="0.25">
      <c r="A224" s="17" t="s">
        <v>574</v>
      </c>
      <c r="B224" s="28">
        <v>1.6E-2</v>
      </c>
      <c r="D224" s="29" t="s">
        <v>541</v>
      </c>
      <c r="E224" s="27" t="s">
        <v>713</v>
      </c>
    </row>
    <row r="225" spans="1:5" x14ac:dyDescent="0.25">
      <c r="A225" s="17" t="s">
        <v>575</v>
      </c>
      <c r="B225" s="28">
        <v>3.2000000000000001E-2</v>
      </c>
      <c r="D225" s="29" t="s">
        <v>543</v>
      </c>
      <c r="E225" s="27" t="s">
        <v>713</v>
      </c>
    </row>
    <row r="226" spans="1:5" x14ac:dyDescent="0.25">
      <c r="A226" s="17" t="s">
        <v>576</v>
      </c>
      <c r="B226" s="28">
        <v>1E-3</v>
      </c>
      <c r="D226" s="29" t="s">
        <v>544</v>
      </c>
      <c r="E226" s="27" t="s">
        <v>713</v>
      </c>
    </row>
    <row r="227" spans="1:5" x14ac:dyDescent="0.25">
      <c r="A227" s="17" t="s">
        <v>579</v>
      </c>
      <c r="B227" s="28">
        <v>0.13568278481500001</v>
      </c>
      <c r="D227" s="29" t="s">
        <v>545</v>
      </c>
      <c r="E227" s="27" t="s">
        <v>713</v>
      </c>
    </row>
    <row r="228" spans="1:5" x14ac:dyDescent="0.25">
      <c r="A228" s="17" t="s">
        <v>319</v>
      </c>
      <c r="B228" s="28">
        <v>0.245964539275</v>
      </c>
      <c r="D228" s="29" t="s">
        <v>547</v>
      </c>
      <c r="E228" s="27" t="s">
        <v>713</v>
      </c>
    </row>
    <row r="229" spans="1:5" x14ac:dyDescent="0.25">
      <c r="A229" s="17" t="s">
        <v>322</v>
      </c>
      <c r="B229" s="28">
        <v>1.8201375906350001</v>
      </c>
      <c r="D229" s="29" t="s">
        <v>548</v>
      </c>
      <c r="E229" s="27" t="s">
        <v>713</v>
      </c>
    </row>
    <row r="230" spans="1:5" x14ac:dyDescent="0.25">
      <c r="A230" s="17" t="s">
        <v>320</v>
      </c>
      <c r="B230" s="28">
        <v>0.79029486669769999</v>
      </c>
      <c r="D230" s="29" t="s">
        <v>550</v>
      </c>
      <c r="E230" s="27" t="s">
        <v>713</v>
      </c>
    </row>
    <row r="231" spans="1:5" x14ac:dyDescent="0.25">
      <c r="A231" s="17" t="s">
        <v>323</v>
      </c>
      <c r="B231" s="28">
        <v>3.1594817334573997</v>
      </c>
      <c r="D231" s="29" t="s">
        <v>381</v>
      </c>
      <c r="E231" s="27" t="s">
        <v>713</v>
      </c>
    </row>
    <row r="232" spans="1:5" x14ac:dyDescent="0.25">
      <c r="A232" s="17" t="s">
        <v>330</v>
      </c>
      <c r="B232" s="28">
        <v>0.78708652568000004</v>
      </c>
      <c r="D232" s="29" t="s">
        <v>553</v>
      </c>
      <c r="E232" s="27" t="s">
        <v>713</v>
      </c>
    </row>
    <row r="233" spans="1:5" x14ac:dyDescent="0.25">
      <c r="A233" s="17" t="s">
        <v>583</v>
      </c>
      <c r="B233" s="28">
        <v>26.227277532740001</v>
      </c>
      <c r="D233" s="29" t="s">
        <v>555</v>
      </c>
      <c r="E233" s="27" t="s">
        <v>713</v>
      </c>
    </row>
    <row r="234" spans="1:5" x14ac:dyDescent="0.25">
      <c r="A234" s="17" t="s">
        <v>585</v>
      </c>
      <c r="B234" s="28">
        <v>17.100743625650001</v>
      </c>
      <c r="D234" s="29" t="s">
        <v>556</v>
      </c>
      <c r="E234" s="27" t="s">
        <v>713</v>
      </c>
    </row>
    <row r="235" spans="1:5" x14ac:dyDescent="0.25">
      <c r="A235" s="17" t="s">
        <v>586</v>
      </c>
      <c r="B235" s="28">
        <v>9.1265339070899998</v>
      </c>
      <c r="D235" s="29" t="s">
        <v>558</v>
      </c>
      <c r="E235" s="27" t="s">
        <v>713</v>
      </c>
    </row>
    <row r="236" spans="1:5" x14ac:dyDescent="0.25">
      <c r="A236" s="17" t="s">
        <v>347</v>
      </c>
      <c r="B236" s="28">
        <v>0.37957719955199998</v>
      </c>
      <c r="D236" s="29" t="s">
        <v>560</v>
      </c>
      <c r="E236" s="27" t="s">
        <v>713</v>
      </c>
    </row>
    <row r="237" spans="1:5" x14ac:dyDescent="0.25">
      <c r="A237" s="17" t="s">
        <v>350</v>
      </c>
      <c r="B237" s="28">
        <v>2.9259075798800001</v>
      </c>
      <c r="D237" s="29" t="s">
        <v>562</v>
      </c>
      <c r="E237" s="27" t="s">
        <v>713</v>
      </c>
    </row>
    <row r="238" spans="1:5" x14ac:dyDescent="0.25">
      <c r="A238" s="17" t="s">
        <v>348</v>
      </c>
      <c r="B238" s="28">
        <v>0.73998923571000008</v>
      </c>
      <c r="D238" s="29" t="s">
        <v>564</v>
      </c>
      <c r="E238" s="27" t="s">
        <v>713</v>
      </c>
    </row>
    <row r="239" spans="1:5" x14ac:dyDescent="0.25">
      <c r="A239" s="17" t="s">
        <v>591</v>
      </c>
      <c r="B239" s="28">
        <v>18.023711926499999</v>
      </c>
      <c r="D239" s="29" t="s">
        <v>566</v>
      </c>
      <c r="E239" s="27" t="s">
        <v>713</v>
      </c>
    </row>
    <row r="240" spans="1:5" x14ac:dyDescent="0.25">
      <c r="A240" s="17" t="s">
        <v>351</v>
      </c>
      <c r="B240" s="28">
        <v>5.5581413704439999</v>
      </c>
      <c r="D240" s="29" t="s">
        <v>568</v>
      </c>
      <c r="E240" s="27" t="s">
        <v>713</v>
      </c>
    </row>
    <row r="241" spans="1:5" x14ac:dyDescent="0.25">
      <c r="A241" s="17" t="s">
        <v>592</v>
      </c>
      <c r="B241" s="28">
        <v>2.4457142856000001E-2</v>
      </c>
      <c r="D241" s="29" t="s">
        <v>571</v>
      </c>
      <c r="E241" s="27" t="s">
        <v>713</v>
      </c>
    </row>
    <row r="242" spans="1:5" x14ac:dyDescent="0.25">
      <c r="A242" s="17" t="s">
        <v>404</v>
      </c>
      <c r="B242" s="28">
        <v>0.18342857141999999</v>
      </c>
      <c r="D242" s="29" t="s">
        <v>574</v>
      </c>
      <c r="E242" s="27" t="s">
        <v>713</v>
      </c>
    </row>
    <row r="243" spans="1:5" x14ac:dyDescent="0.25">
      <c r="A243" s="17" t="s">
        <v>406</v>
      </c>
      <c r="B243" s="28">
        <v>1.5285714285000001</v>
      </c>
      <c r="D243" s="29" t="s">
        <v>575</v>
      </c>
      <c r="E243" s="27" t="s">
        <v>713</v>
      </c>
    </row>
    <row r="244" spans="1:5" x14ac:dyDescent="0.25">
      <c r="A244" s="17" t="s">
        <v>594</v>
      </c>
      <c r="B244" s="28">
        <v>2.4457142856000001E-2</v>
      </c>
      <c r="D244" s="29" t="s">
        <v>319</v>
      </c>
      <c r="E244" s="27" t="s">
        <v>713</v>
      </c>
    </row>
    <row r="245" spans="1:5" x14ac:dyDescent="0.25">
      <c r="A245" s="17" t="s">
        <v>595</v>
      </c>
      <c r="B245" s="28">
        <v>18.023711926499999</v>
      </c>
      <c r="D245" s="29" t="s">
        <v>322</v>
      </c>
      <c r="E245" s="27" t="s">
        <v>713</v>
      </c>
    </row>
    <row r="246" spans="1:5" x14ac:dyDescent="0.25">
      <c r="A246" s="17" t="s">
        <v>597</v>
      </c>
      <c r="B246" s="28">
        <v>5.5962552648000008</v>
      </c>
      <c r="D246" s="29" t="s">
        <v>320</v>
      </c>
      <c r="E246" s="27" t="s">
        <v>713</v>
      </c>
    </row>
    <row r="247" spans="1:5" x14ac:dyDescent="0.25">
      <c r="A247" s="17" t="s">
        <v>599</v>
      </c>
      <c r="B247" s="28">
        <v>5.5962552648000008</v>
      </c>
      <c r="D247" s="29" t="s">
        <v>323</v>
      </c>
      <c r="E247" s="27" t="s">
        <v>713</v>
      </c>
    </row>
    <row r="248" spans="1:5" x14ac:dyDescent="0.25">
      <c r="A248" s="17" t="s">
        <v>601</v>
      </c>
      <c r="B248" s="28">
        <v>2.9259075798800001</v>
      </c>
      <c r="D248" s="29" t="s">
        <v>330</v>
      </c>
      <c r="E248" s="27" t="s">
        <v>713</v>
      </c>
    </row>
    <row r="249" spans="1:5" x14ac:dyDescent="0.25">
      <c r="A249" s="17" t="s">
        <v>603</v>
      </c>
      <c r="B249" s="28">
        <v>8.4840489503240004</v>
      </c>
      <c r="D249" s="29" t="s">
        <v>583</v>
      </c>
      <c r="E249" s="27" t="s">
        <v>713</v>
      </c>
    </row>
    <row r="250" spans="1:5" x14ac:dyDescent="0.25">
      <c r="A250" s="17" t="s">
        <v>605</v>
      </c>
      <c r="B250" s="28">
        <v>1E-3</v>
      </c>
      <c r="D250" s="29" t="s">
        <v>585</v>
      </c>
      <c r="E250" s="27" t="s">
        <v>713</v>
      </c>
    </row>
    <row r="251" spans="1:5" x14ac:dyDescent="0.25">
      <c r="A251" s="17" t="s">
        <v>607</v>
      </c>
      <c r="B251" s="28">
        <v>0.61357805911200003</v>
      </c>
      <c r="D251" s="29" t="s">
        <v>586</v>
      </c>
      <c r="E251" s="27" t="s">
        <v>713</v>
      </c>
    </row>
    <row r="252" spans="1:5" x14ac:dyDescent="0.25">
      <c r="A252" s="17" t="s">
        <v>610</v>
      </c>
      <c r="B252" s="28">
        <v>4.4000000000000004E-2</v>
      </c>
      <c r="D252" s="29" t="s">
        <v>347</v>
      </c>
      <c r="E252" s="27" t="s">
        <v>713</v>
      </c>
    </row>
    <row r="253" spans="1:5" x14ac:dyDescent="0.25">
      <c r="A253" s="17" t="s">
        <v>613</v>
      </c>
      <c r="B253" s="28">
        <v>4.4000000000000004E-2</v>
      </c>
      <c r="D253" s="29" t="s">
        <v>350</v>
      </c>
      <c r="E253" s="27" t="s">
        <v>713</v>
      </c>
    </row>
    <row r="254" spans="1:5" x14ac:dyDescent="0.25">
      <c r="A254" s="17" t="s">
        <v>614</v>
      </c>
      <c r="B254" s="28">
        <v>31.182367999999997</v>
      </c>
      <c r="D254" s="29" t="s">
        <v>348</v>
      </c>
      <c r="E254" s="27" t="s">
        <v>713</v>
      </c>
    </row>
    <row r="255" spans="1:5" x14ac:dyDescent="0.25">
      <c r="A255" s="17" t="s">
        <v>618</v>
      </c>
      <c r="B255" s="28">
        <v>0.3</v>
      </c>
      <c r="D255" s="29" t="s">
        <v>591</v>
      </c>
      <c r="E255" s="27" t="s">
        <v>713</v>
      </c>
    </row>
    <row r="256" spans="1:5" x14ac:dyDescent="0.25">
      <c r="A256" s="17" t="s">
        <v>621</v>
      </c>
      <c r="B256" s="28">
        <v>1.4999999999999999E-2</v>
      </c>
      <c r="D256" s="29" t="s">
        <v>351</v>
      </c>
      <c r="E256" s="27" t="s">
        <v>713</v>
      </c>
    </row>
    <row r="257" spans="1:5" x14ac:dyDescent="0.25">
      <c r="A257" s="17" t="s">
        <v>625</v>
      </c>
      <c r="B257" s="28">
        <v>0.01</v>
      </c>
      <c r="D257" s="29" t="s">
        <v>592</v>
      </c>
      <c r="E257" s="27" t="s">
        <v>713</v>
      </c>
    </row>
    <row r="258" spans="1:5" x14ac:dyDescent="0.25">
      <c r="A258" s="17" t="s">
        <v>629</v>
      </c>
      <c r="B258" s="28">
        <v>2.2800307399999998E-3</v>
      </c>
      <c r="D258" s="29" t="s">
        <v>404</v>
      </c>
      <c r="E258" s="27" t="s">
        <v>713</v>
      </c>
    </row>
    <row r="259" spans="1:5" x14ac:dyDescent="0.25">
      <c r="A259" s="17" t="s">
        <v>632</v>
      </c>
      <c r="B259" s="28">
        <v>2.5080338140000004E-3</v>
      </c>
      <c r="D259" s="29" t="s">
        <v>406</v>
      </c>
      <c r="E259" s="27" t="s">
        <v>713</v>
      </c>
    </row>
    <row r="260" spans="1:5" x14ac:dyDescent="0.25">
      <c r="A260" s="17" t="s">
        <v>634</v>
      </c>
      <c r="B260" s="28">
        <v>180</v>
      </c>
      <c r="D260" s="29" t="s">
        <v>594</v>
      </c>
      <c r="E260" s="27" t="s">
        <v>713</v>
      </c>
    </row>
    <row r="261" spans="1:5" x14ac:dyDescent="0.25">
      <c r="A261" s="17" t="s">
        <v>637</v>
      </c>
      <c r="B261" s="28">
        <v>99</v>
      </c>
      <c r="D261" s="29" t="s">
        <v>595</v>
      </c>
      <c r="E261" s="27" t="s">
        <v>713</v>
      </c>
    </row>
    <row r="262" spans="1:5" x14ac:dyDescent="0.25">
      <c r="A262" s="17" t="s">
        <v>640</v>
      </c>
      <c r="B262" s="28">
        <v>3.5999999999999999E-3</v>
      </c>
      <c r="D262" s="29" t="s">
        <v>597</v>
      </c>
      <c r="E262" s="27" t="s">
        <v>713</v>
      </c>
    </row>
    <row r="263" spans="1:5" x14ac:dyDescent="0.25">
      <c r="A263" s="17" t="s">
        <v>644</v>
      </c>
      <c r="B263" s="28">
        <v>2.3999999999999998E-3</v>
      </c>
      <c r="D263" s="29" t="s">
        <v>599</v>
      </c>
      <c r="E263" s="27" t="s">
        <v>713</v>
      </c>
    </row>
    <row r="264" spans="1:5" x14ac:dyDescent="0.25">
      <c r="A264" s="17" t="s">
        <v>648</v>
      </c>
      <c r="B264" s="28">
        <v>1.4999999999999999E-2</v>
      </c>
      <c r="D264" s="29" t="s">
        <v>601</v>
      </c>
      <c r="E264" s="27" t="s">
        <v>713</v>
      </c>
    </row>
    <row r="265" spans="1:5" x14ac:dyDescent="0.25">
      <c r="A265" s="17" t="s">
        <v>651</v>
      </c>
      <c r="B265" s="28">
        <v>3.1600000000000003E-2</v>
      </c>
      <c r="D265" s="29" t="s">
        <v>603</v>
      </c>
      <c r="E265" s="27" t="s">
        <v>713</v>
      </c>
    </row>
    <row r="266" spans="1:5" x14ac:dyDescent="0.25">
      <c r="A266" s="17" t="s">
        <v>654</v>
      </c>
      <c r="B266" s="28">
        <v>4.2499999999999996E-2</v>
      </c>
      <c r="D266" s="29" t="s">
        <v>607</v>
      </c>
      <c r="E266" s="27" t="s">
        <v>713</v>
      </c>
    </row>
    <row r="267" spans="1:5" x14ac:dyDescent="0.25">
      <c r="A267" s="17" t="s">
        <v>658</v>
      </c>
      <c r="B267" s="28">
        <v>1.4999999999999999E-2</v>
      </c>
      <c r="D267" s="29" t="s">
        <v>610</v>
      </c>
      <c r="E267" s="27" t="s">
        <v>713</v>
      </c>
    </row>
    <row r="268" spans="1:5" x14ac:dyDescent="0.25">
      <c r="A268" s="17" t="s">
        <v>659</v>
      </c>
      <c r="B268" s="28">
        <v>0.01</v>
      </c>
      <c r="D268" s="29" t="s">
        <v>613</v>
      </c>
      <c r="E268" s="27" t="s">
        <v>713</v>
      </c>
    </row>
    <row r="269" spans="1:5" x14ac:dyDescent="0.25">
      <c r="A269" s="17" t="s">
        <v>650</v>
      </c>
      <c r="B269" s="28">
        <v>2.9000000000000005E-2</v>
      </c>
      <c r="D269" s="29" t="s">
        <v>614</v>
      </c>
      <c r="E269" s="27" t="s">
        <v>713</v>
      </c>
    </row>
    <row r="270" spans="1:5" x14ac:dyDescent="0.25">
      <c r="A270" s="17" t="s">
        <v>660</v>
      </c>
      <c r="B270" s="28">
        <v>3.1600000000000003E-2</v>
      </c>
      <c r="D270" s="29" t="s">
        <v>618</v>
      </c>
      <c r="E270" s="27" t="s">
        <v>713</v>
      </c>
    </row>
    <row r="271" spans="1:5" x14ac:dyDescent="0.25">
      <c r="A271" s="17" t="s">
        <v>661</v>
      </c>
      <c r="B271" s="28">
        <v>9.0000000000000011E-3</v>
      </c>
      <c r="D271" s="29" t="s">
        <v>621</v>
      </c>
      <c r="E271" s="27" t="s">
        <v>713</v>
      </c>
    </row>
    <row r="272" spans="1:5" x14ac:dyDescent="0.25">
      <c r="A272" s="17" t="s">
        <v>664</v>
      </c>
      <c r="B272" s="28">
        <v>1.7500000000000002E-2</v>
      </c>
      <c r="D272" s="29" t="s">
        <v>625</v>
      </c>
      <c r="E272" s="27" t="s">
        <v>713</v>
      </c>
    </row>
    <row r="273" spans="1:5" x14ac:dyDescent="0.25">
      <c r="A273" s="17" t="s">
        <v>669</v>
      </c>
      <c r="B273" s="28">
        <v>0.3</v>
      </c>
      <c r="D273" s="29" t="s">
        <v>629</v>
      </c>
      <c r="E273" s="27" t="s">
        <v>713</v>
      </c>
    </row>
    <row r="274" spans="1:5" x14ac:dyDescent="0.25">
      <c r="A274" s="17" t="s">
        <v>671</v>
      </c>
      <c r="B274" s="28">
        <v>3.56E-2</v>
      </c>
      <c r="D274" s="29" t="s">
        <v>632</v>
      </c>
      <c r="E274" s="27" t="s">
        <v>713</v>
      </c>
    </row>
    <row r="275" spans="1:5" x14ac:dyDescent="0.25">
      <c r="A275" s="17" t="s">
        <v>674</v>
      </c>
      <c r="B275" s="28">
        <v>3.15E-2</v>
      </c>
      <c r="D275" s="29" t="s">
        <v>634</v>
      </c>
      <c r="E275" s="27" t="s">
        <v>713</v>
      </c>
    </row>
    <row r="276" spans="1:5" x14ac:dyDescent="0.25">
      <c r="A276" s="17" t="s">
        <v>677</v>
      </c>
      <c r="B276" s="28">
        <v>5.6099999999999995E-3</v>
      </c>
      <c r="D276" s="29" t="s">
        <v>637</v>
      </c>
      <c r="E276" s="27" t="s">
        <v>713</v>
      </c>
    </row>
    <row r="277" spans="1:5" x14ac:dyDescent="0.25">
      <c r="A277" s="17" t="s">
        <v>680</v>
      </c>
      <c r="B277" s="28">
        <v>1.7000000000000001E-2</v>
      </c>
      <c r="D277" s="29" t="s">
        <v>640</v>
      </c>
      <c r="E277" s="27" t="s">
        <v>713</v>
      </c>
    </row>
    <row r="278" spans="1:5" x14ac:dyDescent="0.25">
      <c r="A278" s="17" t="s">
        <v>681</v>
      </c>
      <c r="B278" s="28">
        <v>0.02</v>
      </c>
      <c r="D278" s="29" t="s">
        <v>644</v>
      </c>
      <c r="E278" s="27" t="s">
        <v>713</v>
      </c>
    </row>
    <row r="279" spans="1:5" x14ac:dyDescent="0.25">
      <c r="A279" s="17" t="s">
        <v>682</v>
      </c>
      <c r="B279" s="28">
        <v>0.8</v>
      </c>
      <c r="D279" s="29" t="s">
        <v>648</v>
      </c>
      <c r="E279" s="27" t="s">
        <v>713</v>
      </c>
    </row>
    <row r="280" spans="1:5" x14ac:dyDescent="0.25">
      <c r="A280" s="17" t="s">
        <v>684</v>
      </c>
      <c r="B280" s="28">
        <v>3.56E-2</v>
      </c>
      <c r="D280" s="29" t="s">
        <v>651</v>
      </c>
      <c r="E280" s="27" t="s">
        <v>713</v>
      </c>
    </row>
    <row r="281" spans="1:5" x14ac:dyDescent="0.25">
      <c r="A281" s="17" t="s">
        <v>685</v>
      </c>
      <c r="B281" s="28">
        <v>0.06</v>
      </c>
      <c r="D281" s="29" t="s">
        <v>654</v>
      </c>
      <c r="E281" s="27" t="s">
        <v>713</v>
      </c>
    </row>
    <row r="282" spans="1:5" x14ac:dyDescent="0.25">
      <c r="A282" s="17" t="s">
        <v>686</v>
      </c>
      <c r="B282" s="28">
        <v>4.9600000000000005E-2</v>
      </c>
      <c r="D282" s="29" t="s">
        <v>658</v>
      </c>
      <c r="E282" s="27" t="s">
        <v>713</v>
      </c>
    </row>
    <row r="283" spans="1:5" x14ac:dyDescent="0.25">
      <c r="A283" s="17" t="s">
        <v>687</v>
      </c>
      <c r="B283" s="28">
        <v>7.060000000000001E-2</v>
      </c>
      <c r="D283" s="29" t="s">
        <v>659</v>
      </c>
      <c r="E283" s="27" t="s">
        <v>713</v>
      </c>
    </row>
    <row r="284" spans="1:5" x14ac:dyDescent="0.25">
      <c r="A284" s="17" t="s">
        <v>688</v>
      </c>
      <c r="B284" s="28">
        <v>0.17650000000000002</v>
      </c>
      <c r="D284" s="29" t="s">
        <v>650</v>
      </c>
      <c r="E284" s="27" t="s">
        <v>713</v>
      </c>
    </row>
    <row r="285" spans="1:5" x14ac:dyDescent="0.25">
      <c r="A285" s="17" t="s">
        <v>689</v>
      </c>
      <c r="B285" s="28">
        <v>0.26385999999999998</v>
      </c>
      <c r="D285" s="29" t="s">
        <v>660</v>
      </c>
      <c r="E285" s="27" t="s">
        <v>713</v>
      </c>
    </row>
    <row r="286" spans="1:5" x14ac:dyDescent="0.25">
      <c r="A286" s="17" t="s">
        <v>690</v>
      </c>
      <c r="B286" s="28">
        <v>1.6500000000000001E-2</v>
      </c>
      <c r="D286" s="29" t="s">
        <v>661</v>
      </c>
      <c r="E286" s="27" t="s">
        <v>713</v>
      </c>
    </row>
    <row r="287" spans="1:5" x14ac:dyDescent="0.25">
      <c r="A287" s="17" t="s">
        <v>691</v>
      </c>
      <c r="B287" s="28">
        <v>0.15429999999999999</v>
      </c>
      <c r="D287" s="29" t="s">
        <v>664</v>
      </c>
      <c r="E287" s="27" t="s">
        <v>713</v>
      </c>
    </row>
    <row r="288" spans="1:5" x14ac:dyDescent="0.25">
      <c r="A288" s="17" t="s">
        <v>692</v>
      </c>
      <c r="B288" s="28">
        <v>1.9184006209919999</v>
      </c>
      <c r="D288" s="29" t="s">
        <v>669</v>
      </c>
      <c r="E288" s="27" t="s">
        <v>713</v>
      </c>
    </row>
    <row r="289" spans="4:5" x14ac:dyDescent="0.25">
      <c r="D289" s="29" t="s">
        <v>674</v>
      </c>
      <c r="E289" s="27" t="s">
        <v>713</v>
      </c>
    </row>
    <row r="290" spans="4:5" x14ac:dyDescent="0.25">
      <c r="D290" s="29" t="s">
        <v>677</v>
      </c>
      <c r="E290" s="27" t="s">
        <v>713</v>
      </c>
    </row>
    <row r="291" spans="4:5" x14ac:dyDescent="0.25">
      <c r="D291" s="29" t="s">
        <v>680</v>
      </c>
      <c r="E291" s="27" t="s">
        <v>713</v>
      </c>
    </row>
    <row r="292" spans="4:5" x14ac:dyDescent="0.25">
      <c r="D292" s="29" t="s">
        <v>681</v>
      </c>
      <c r="E292" s="27" t="s">
        <v>713</v>
      </c>
    </row>
    <row r="293" spans="4:5" x14ac:dyDescent="0.25">
      <c r="D293" s="29" t="s">
        <v>682</v>
      </c>
      <c r="E293" s="27" t="s">
        <v>713</v>
      </c>
    </row>
    <row r="294" spans="4:5" x14ac:dyDescent="0.25">
      <c r="D294" s="29" t="s">
        <v>685</v>
      </c>
      <c r="E294" s="27" t="s">
        <v>713</v>
      </c>
    </row>
    <row r="295" spans="4:5" x14ac:dyDescent="0.25">
      <c r="D295" s="29" t="s">
        <v>686</v>
      </c>
      <c r="E295" s="27" t="s">
        <v>713</v>
      </c>
    </row>
    <row r="296" spans="4:5" x14ac:dyDescent="0.25">
      <c r="D296" s="29" t="s">
        <v>687</v>
      </c>
      <c r="E296" s="27" t="s">
        <v>713</v>
      </c>
    </row>
    <row r="297" spans="4:5" x14ac:dyDescent="0.25">
      <c r="D297" s="29" t="s">
        <v>688</v>
      </c>
      <c r="E297" s="27" t="s">
        <v>713</v>
      </c>
    </row>
    <row r="298" spans="4:5" x14ac:dyDescent="0.25">
      <c r="D298" s="29" t="s">
        <v>689</v>
      </c>
      <c r="E298" s="27" t="s">
        <v>713</v>
      </c>
    </row>
    <row r="299" spans="4:5" x14ac:dyDescent="0.25">
      <c r="D299" s="29" t="s">
        <v>690</v>
      </c>
      <c r="E299" s="27" t="s">
        <v>713</v>
      </c>
    </row>
    <row r="300" spans="4:5" x14ac:dyDescent="0.25">
      <c r="D300" s="29" t="s">
        <v>691</v>
      </c>
      <c r="E300" s="27" t="s">
        <v>713</v>
      </c>
    </row>
    <row r="301" spans="4:5" x14ac:dyDescent="0.25">
      <c r="D301" s="29" t="s">
        <v>692</v>
      </c>
      <c r="E301" s="27" t="s">
        <v>713</v>
      </c>
    </row>
  </sheetData>
  <sheetProtection algorithmName="SHA-512" hashValue="kni7ezMBwQk3HSn1aTjRpa4PuYnb/rjfTltFqrORLK9hUGsRDafEiyu+Do1WD8MfouqfKJBjt8vmW8m2HDUnBQ==" saltValue="P8ju67i0DE5aY/PJ28dr+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Quantity Calculator</vt:lpstr>
      <vt:lpstr>Do not touch - Pivot</vt:lpstr>
      <vt:lpstr>Do not touch - Calc Data</vt:lpstr>
      <vt:lpstr>Calc Data 2</vt:lpstr>
      <vt:lpstr>OBI</vt:lpstr>
      <vt:lpstr>Pivot</vt:lpstr>
      <vt:lpstr>Calc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2023-06-09T14:50:26Z</dcterms:created>
  <dcterms:modified xsi:type="dcterms:W3CDTF">2023-07-27T13:38:53Z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8041ff-f5de-4583-8841-e2a1851ee5d2_Enabled">
    <vt:lpwstr>true</vt:lpwstr>
  </property>
  <property fmtid="{D5CDD505-2E9C-101B-9397-08002B2CF9AE}" pid="3" name="MSIP_Label_f48041ff-f5de-4583-8841-e2a1851ee5d2_SetDate">
    <vt:lpwstr>2023-06-09T14:50:41Z</vt:lpwstr>
  </property>
  <property fmtid="{D5CDD505-2E9C-101B-9397-08002B2CF9AE}" pid="4" name="MSIP_Label_f48041ff-f5de-4583-8841-e2a1851ee5d2_Method">
    <vt:lpwstr>Privileged</vt:lpwstr>
  </property>
  <property fmtid="{D5CDD505-2E9C-101B-9397-08002B2CF9AE}" pid="5" name="MSIP_Label_f48041ff-f5de-4583-8841-e2a1851ee5d2_Name">
    <vt:lpwstr>Confidential</vt:lpwstr>
  </property>
  <property fmtid="{D5CDD505-2E9C-101B-9397-08002B2CF9AE}" pid="6" name="MSIP_Label_f48041ff-f5de-4583-8841-e2a1851ee5d2_SiteId">
    <vt:lpwstr>771c9c47-7f24-44dc-958e-34f8713a8394</vt:lpwstr>
  </property>
  <property fmtid="{D5CDD505-2E9C-101B-9397-08002B2CF9AE}" pid="7" name="MSIP_Label_f48041ff-f5de-4583-8841-e2a1851ee5d2_ActionId">
    <vt:lpwstr>25b088ab-cddf-4f1d-ae68-d91a13d7de06</vt:lpwstr>
  </property>
  <property fmtid="{D5CDD505-2E9C-101B-9397-08002B2CF9AE}" pid="8" name="MSIP_Label_f48041ff-f5de-4583-8841-e2a1851ee5d2_ContentBits">
    <vt:lpwstr>2</vt:lpwstr>
  </property>
</Properties>
</file>